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martinez\Documents\Ser-2017\Esfe 2017\Formatos Entrega Cta. Publica 2017\UTEQ Formatos Cta. Publica ESFE Anual 2017\"/>
    </mc:Choice>
  </mc:AlternateContent>
  <bookViews>
    <workbookView xWindow="0" yWindow="0" windowWidth="20490" windowHeight="7755" tabRatio="946" firstSheet="6" activeTab="11"/>
  </bookViews>
  <sheets>
    <sheet name="1 Edo. Ana. de Ing." sheetId="1" r:id="rId1"/>
    <sheet name="G- EAI" sheetId="17" r:id="rId2"/>
    <sheet name="2Edo. Ana. del Pres. Egres. Obj" sheetId="10" r:id="rId3"/>
    <sheet name="G- EAPEOG" sheetId="18" r:id="rId4"/>
    <sheet name="3Edo. An. Pres. Egre. Cla. Econ" sheetId="12" r:id="rId5"/>
    <sheet name="4aEdo. An. Pres. Egre. Cla. Adm" sheetId="13" r:id="rId6"/>
    <sheet name="4bEdo. An. Pres. Egre.Cla. Admi" sheetId="14" r:id="rId7"/>
    <sheet name="4cEdo. An. Pres. Egre. C.A. Sec" sheetId="15" r:id="rId8"/>
    <sheet name="5Edo An Pres Egres Cla Funciona" sheetId="16" r:id="rId9"/>
    <sheet name="6 Endeudamiento" sheetId="19" r:id="rId10"/>
    <sheet name="6 Intereses Deuda" sheetId="20" r:id="rId11"/>
    <sheet name="7 FLUJO DE FONDOS" sheetId="21" r:id="rId12"/>
  </sheets>
  <definedNames>
    <definedName name="_xlnm.Print_Area" localSheetId="0">'1 Edo. Ana. de Ing.'!$A$4:$G$60</definedName>
    <definedName name="_xlnm.Print_Area" localSheetId="2">'2Edo. Ana. del Pres. Egres. Obj'!$A$4:$G$90</definedName>
    <definedName name="_xlnm.Print_Area" localSheetId="4">'3Edo. An. Pres. Egre. Cla. Econ'!$A$2:$G$29</definedName>
    <definedName name="_xlnm.Print_Area" localSheetId="5">'4aEdo. An. Pres. Egre. Cla. Adm'!$A$2:$G$31</definedName>
    <definedName name="_xlnm.Print_Area" localSheetId="6">'4bEdo. An. Pres. Egre.Cla. Admi'!$A$2:$G$28</definedName>
    <definedName name="_xlnm.Print_Area" localSheetId="7">'4cEdo. An. Pres. Egre. C.A. Sec'!$A$4:$G$33</definedName>
    <definedName name="_xlnm.Print_Area" localSheetId="8">'5Edo An Pres Egres Cla Funciona'!$A$2:$G$53</definedName>
    <definedName name="_xlnm.Print_Area" localSheetId="9">'6 Endeudamiento'!$A$2:$D$31</definedName>
    <definedName name="_xlnm.Print_Area" localSheetId="10">'6 Intereses Deuda'!$A$2:$C$29</definedName>
    <definedName name="_xlnm.Print_Area" localSheetId="11">'7 FLUJO DE FONDOS'!$A$2:$D$32</definedName>
    <definedName name="_xlnm.Print_Titles" localSheetId="0">'1 Edo. Ana. de Ing.'!$4:$10</definedName>
    <definedName name="_xlnm.Print_Titles" localSheetId="2">'2Edo. Ana. del Pres. Egres. Obj'!$2:$10</definedName>
  </definedNames>
  <calcPr calcId="152511"/>
</workbook>
</file>

<file path=xl/calcChain.xml><?xml version="1.0" encoding="utf-8"?>
<calcChain xmlns="http://schemas.openxmlformats.org/spreadsheetml/2006/main">
  <c r="B15" i="1" l="1"/>
  <c r="G12" i="14" l="1"/>
  <c r="D12" i="14"/>
  <c r="D16" i="13"/>
  <c r="G16" i="13" s="1"/>
  <c r="G19" i="12"/>
  <c r="G15" i="12"/>
  <c r="F15" i="12"/>
  <c r="D15" i="12"/>
  <c r="G12" i="12"/>
  <c r="F12" i="12"/>
  <c r="D12" i="12"/>
  <c r="F66" i="10"/>
  <c r="F65" i="10"/>
  <c r="F64" i="10"/>
  <c r="F63" i="10"/>
  <c r="F62" i="10"/>
  <c r="F61" i="10"/>
  <c r="F58" i="10"/>
  <c r="F57" i="10"/>
  <c r="G48" i="1" l="1"/>
  <c r="G37" i="1"/>
  <c r="G23" i="1"/>
  <c r="G21" i="1"/>
  <c r="G16" i="1"/>
  <c r="A6" i="19" l="1"/>
  <c r="A7" i="15"/>
  <c r="A7" i="14"/>
  <c r="A7" i="13"/>
  <c r="A7" i="12"/>
  <c r="A7" i="10"/>
  <c r="D25" i="21" l="1"/>
  <c r="C25" i="21"/>
  <c r="B25" i="21"/>
  <c r="C16" i="21"/>
  <c r="B16" i="21"/>
  <c r="D10" i="21"/>
  <c r="C10" i="21"/>
  <c r="B10" i="21"/>
  <c r="D8" i="21"/>
  <c r="D16" i="21" s="1"/>
  <c r="D7" i="21"/>
  <c r="D6" i="21"/>
  <c r="C6" i="21"/>
  <c r="C14" i="21" s="1"/>
  <c r="C20" i="21" s="1"/>
  <c r="B6" i="21"/>
  <c r="B14" i="21" l="1"/>
  <c r="B20" i="21" s="1"/>
  <c r="D14" i="21"/>
  <c r="D20" i="21" s="1"/>
  <c r="B83" i="10" l="1"/>
  <c r="G70" i="10"/>
  <c r="G65" i="10"/>
  <c r="G63" i="10"/>
  <c r="D81" i="10"/>
  <c r="G81" i="10" s="1"/>
  <c r="D80" i="10"/>
  <c r="G80" i="10" s="1"/>
  <c r="D79" i="10"/>
  <c r="G79" i="10" s="1"/>
  <c r="D78" i="10"/>
  <c r="G78" i="10" s="1"/>
  <c r="D77" i="10"/>
  <c r="G77" i="10" s="1"/>
  <c r="D76" i="10"/>
  <c r="G76" i="10" s="1"/>
  <c r="D74" i="10"/>
  <c r="G74" i="10" s="1"/>
  <c r="D73" i="10"/>
  <c r="G73" i="10" s="1"/>
  <c r="D72" i="10"/>
  <c r="G72" i="10" s="1"/>
  <c r="D69" i="10"/>
  <c r="G69" i="10" s="1"/>
  <c r="D68" i="10"/>
  <c r="G68" i="10" s="1"/>
  <c r="D67" i="10"/>
  <c r="G67" i="10" s="1"/>
  <c r="D66" i="10"/>
  <c r="G66" i="10" s="1"/>
  <c r="D65" i="10"/>
  <c r="D64" i="10"/>
  <c r="G64" i="10" s="1"/>
  <c r="D63" i="10"/>
  <c r="D57" i="10"/>
  <c r="G57" i="10" s="1"/>
  <c r="D56" i="10"/>
  <c r="G56" i="10" s="1"/>
  <c r="D54" i="10"/>
  <c r="G54" i="10" s="1"/>
  <c r="D48" i="10"/>
  <c r="D47" i="10"/>
  <c r="D46" i="10"/>
  <c r="D45" i="10"/>
  <c r="D42" i="10"/>
  <c r="D41" i="10"/>
  <c r="D40" i="10"/>
  <c r="D27" i="10"/>
  <c r="D22" i="10"/>
  <c r="D17" i="10"/>
  <c r="G45" i="1" l="1"/>
  <c r="F45" i="1"/>
  <c r="E45" i="1"/>
  <c r="D45" i="1"/>
  <c r="C45" i="1"/>
  <c r="B45" i="1"/>
  <c r="G36" i="1"/>
  <c r="G53" i="1" s="1"/>
  <c r="F36" i="1"/>
  <c r="F53" i="1" s="1"/>
  <c r="E36" i="1"/>
  <c r="D36" i="1"/>
  <c r="C36" i="1"/>
  <c r="C53" i="1" s="1"/>
  <c r="B36" i="1"/>
  <c r="B53" i="1" s="1"/>
  <c r="G15" i="1"/>
  <c r="G26" i="1" s="1"/>
  <c r="F15" i="1"/>
  <c r="E15" i="1"/>
  <c r="F26" i="1"/>
  <c r="E26" i="1"/>
  <c r="D26" i="1"/>
  <c r="C26" i="1"/>
  <c r="B26" i="1"/>
  <c r="D53" i="1" l="1"/>
  <c r="E53" i="1"/>
  <c r="D25" i="1"/>
  <c r="G25" i="1" s="1"/>
  <c r="D15" i="1"/>
  <c r="C15" i="1"/>
  <c r="B19" i="12" l="1"/>
  <c r="D45" i="16"/>
  <c r="E45" i="16"/>
  <c r="F45" i="16"/>
  <c r="G45" i="16"/>
  <c r="B45" i="16"/>
  <c r="C45" i="16"/>
  <c r="B26" i="15"/>
  <c r="C26" i="15"/>
  <c r="C16" i="14"/>
  <c r="B16" i="14"/>
  <c r="B24" i="13"/>
  <c r="C19" i="12" l="1"/>
  <c r="F83" i="10"/>
  <c r="E83" i="10"/>
  <c r="F26" i="15" l="1"/>
  <c r="E26" i="15"/>
  <c r="D26" i="15"/>
  <c r="G26" i="15"/>
  <c r="F16" i="14"/>
  <c r="E16" i="14"/>
  <c r="D16" i="14"/>
  <c r="F19" i="12"/>
  <c r="E19" i="12"/>
  <c r="D19" i="12"/>
  <c r="F24" i="13" l="1"/>
  <c r="E24" i="13"/>
  <c r="G16" i="14"/>
  <c r="D24" i="13"/>
  <c r="C24" i="13" s="1"/>
  <c r="G24" i="13" l="1"/>
  <c r="D12" i="10" l="1"/>
  <c r="G12" i="10" s="1"/>
  <c r="D18" i="10"/>
  <c r="G18" i="10" s="1"/>
  <c r="D15" i="10"/>
  <c r="G15" i="10" s="1"/>
  <c r="D16" i="10"/>
  <c r="G16" i="10" s="1"/>
  <c r="D14" i="10"/>
  <c r="G14" i="10" s="1"/>
  <c r="D13" i="10"/>
  <c r="G13" i="10" s="1"/>
  <c r="D26" i="10"/>
  <c r="G26" i="10" s="1"/>
  <c r="D24" i="10"/>
  <c r="G24" i="10" s="1"/>
  <c r="D25" i="10"/>
  <c r="G25" i="10" s="1"/>
  <c r="G21" i="10"/>
  <c r="D28" i="10"/>
  <c r="G28" i="10" s="1"/>
  <c r="D21" i="10"/>
  <c r="D23" i="10"/>
  <c r="G23" i="10" s="1"/>
  <c r="D20" i="10"/>
  <c r="G20" i="10" l="1"/>
  <c r="G35" i="10"/>
  <c r="D32" i="10"/>
  <c r="G32" i="10" s="1"/>
  <c r="D33" i="10"/>
  <c r="G33" i="10" s="1"/>
  <c r="D35" i="10"/>
  <c r="D37" i="10"/>
  <c r="G37" i="10" s="1"/>
  <c r="D34" i="10"/>
  <c r="G34" i="10" s="1"/>
  <c r="D36" i="10"/>
  <c r="G36" i="10" s="1"/>
  <c r="D38" i="10"/>
  <c r="D30" i="10"/>
  <c r="G30" i="10" s="1"/>
  <c r="D31" i="10"/>
  <c r="G31" i="10" s="1"/>
  <c r="G38" i="10" l="1"/>
  <c r="D43" i="10"/>
  <c r="G43" i="10" s="1"/>
  <c r="D44" i="10"/>
  <c r="G44" i="10" s="1"/>
  <c r="D51" i="10"/>
  <c r="G51" i="10" s="1"/>
  <c r="D53" i="10"/>
  <c r="G53" i="10" s="1"/>
  <c r="D58" i="10"/>
  <c r="G58" i="10" s="1"/>
  <c r="D52" i="10"/>
  <c r="G52" i="10" s="1"/>
  <c r="D55" i="10"/>
  <c r="G55" i="10" s="1"/>
  <c r="D50" i="10"/>
  <c r="G50" i="10"/>
  <c r="D62" i="10"/>
  <c r="G62" i="10" s="1"/>
  <c r="D61" i="10"/>
  <c r="G61" i="10" s="1"/>
  <c r="D60" i="10"/>
  <c r="D83" i="10" l="1"/>
  <c r="C83" i="10" s="1"/>
  <c r="G60" i="10"/>
  <c r="G83" i="10" s="1"/>
</calcChain>
</file>

<file path=xl/sharedStrings.xml><?xml version="1.0" encoding="utf-8"?>
<sst xmlns="http://schemas.openxmlformats.org/spreadsheetml/2006/main" count="398" uniqueCount="235">
  <si>
    <t>Activos Intangibles</t>
  </si>
  <si>
    <t>Aportaciones</t>
  </si>
  <si>
    <t>Impuestos</t>
  </si>
  <si>
    <t>Cuotas y Aportaciones de Seguridad Social</t>
  </si>
  <si>
    <t>Contribuciones de Mejoras</t>
  </si>
  <si>
    <t>Derechos</t>
  </si>
  <si>
    <t>Participaciones y Aportaciones</t>
  </si>
  <si>
    <t>Transferencias al Resto del Sector Público</t>
  </si>
  <si>
    <t>Transferencias a la Seguridad Social</t>
  </si>
  <si>
    <t>Donativos</t>
  </si>
  <si>
    <t>Transferencias al Exterior</t>
  </si>
  <si>
    <t>Apoyos  Financieros</t>
  </si>
  <si>
    <t>Inversión Pública</t>
  </si>
  <si>
    <t>Convenios</t>
  </si>
  <si>
    <t>Concepto</t>
  </si>
  <si>
    <t>Servicios Personales</t>
  </si>
  <si>
    <t>Materiales y Suministros</t>
  </si>
  <si>
    <t>Servicios Generales</t>
  </si>
  <si>
    <t>Subsidios y Subvenciones</t>
  </si>
  <si>
    <t>Pensiones y Jubilaciones</t>
  </si>
  <si>
    <t>Intereses de la Deuda Pública</t>
  </si>
  <si>
    <t>Comisiones de la Deuda Pública</t>
  </si>
  <si>
    <t>Gastos de la Deuda Pública</t>
  </si>
  <si>
    <t>Costo por Coberturas</t>
  </si>
  <si>
    <t>Total</t>
  </si>
  <si>
    <t>Rubro de Ingresos</t>
  </si>
  <si>
    <t>Ingreso</t>
  </si>
  <si>
    <t>Diferencia</t>
  </si>
  <si>
    <t>Estimado</t>
  </si>
  <si>
    <t>Ampliaciones y</t>
  </si>
  <si>
    <t>Reducciones</t>
  </si>
  <si>
    <t>Modificado</t>
  </si>
  <si>
    <t>Devengado</t>
  </si>
  <si>
    <t>Recaudado</t>
  </si>
  <si>
    <t>(3= 1 + 2)</t>
  </si>
  <si>
    <t>(6= 5 - 1 )</t>
  </si>
  <si>
    <t>Ingresos por Ventas de Bienes y Servicios</t>
  </si>
  <si>
    <t>Transferencias, Asignaciones, Subsidios y Otras  Ayudas</t>
  </si>
  <si>
    <t>Ingresos Derivados de Financiamientos</t>
  </si>
  <si>
    <t>Estado Analítico de Ingresos Por  Fuente de</t>
  </si>
  <si>
    <t>Financiamiento</t>
  </si>
  <si>
    <t>Ingresos del Gobierno</t>
  </si>
  <si>
    <t>Productos</t>
  </si>
  <si>
    <t>Corriente</t>
  </si>
  <si>
    <t>Capital</t>
  </si>
  <si>
    <t>Aprovechamientos</t>
  </si>
  <si>
    <t>Transferencias, Asifnaciones, Subsidios y Otras Ayudas</t>
  </si>
  <si>
    <t>Ingresos de Organismos y Empresas</t>
  </si>
  <si>
    <t>Transferencias, Asignaciones, Subsidios y Otras Ayudas</t>
  </si>
  <si>
    <t>Ingresos derivados de financiamiento</t>
  </si>
  <si>
    <t>Clasificación por Objeto del Gasto (Capitulo y Concepto)</t>
  </si>
  <si>
    <t>Egresos</t>
  </si>
  <si>
    <t>Subejercicio</t>
  </si>
  <si>
    <t>Aprobado</t>
  </si>
  <si>
    <t>Ampliaciones/ (Reducciones)</t>
  </si>
  <si>
    <t>Pagado</t>
  </si>
  <si>
    <t>3 = (1 + 2 )</t>
  </si>
  <si>
    <t>6 =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</si>
  <si>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</si>
  <si>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</si>
  <si>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</si>
  <si>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</si>
  <si>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</si>
  <si>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</si>
  <si>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</si>
  <si>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Alimentos y Utensilios</t>
  </si>
  <si>
    <t>Productos Químicos, Farmacéuticos y de Laboratorio</t>
  </si>
  <si>
    <t>Combustibles, Lubricantes y Aditivos</t>
  </si>
  <si>
    <t>Materiales y Suministros Para Seguridad</t>
  </si>
  <si>
    <t>Herramientas, Refacciones y Accesorios Menores</t>
  </si>
  <si>
    <t>Servicios Básicos</t>
  </si>
  <si>
    <t>Servicios de Arrendamiento</t>
  </si>
  <si>
    <t>Servicios Financieros, Bancarios y Comerciales</t>
  </si>
  <si>
    <t>Servicios de Comunicación Social y Publicidad.</t>
  </si>
  <si>
    <t>Servicios de Traslado y Viáticos</t>
  </si>
  <si>
    <t>Servicios Oficiales</t>
  </si>
  <si>
    <t>Otros  Servicios Generales</t>
  </si>
  <si>
    <t>Ayudas  Sociales</t>
  </si>
  <si>
    <t>Bienes Inmuebles</t>
  </si>
  <si>
    <t>Obra Pública  en Bienes de Dominio Público</t>
  </si>
  <si>
    <t>Obra Pública  en Bienes Propios</t>
  </si>
  <si>
    <t>Proyectos Productivos y Acciones de Fomento</t>
  </si>
  <si>
    <t>Inversiones Financieras y Otras  Provisiones</t>
  </si>
  <si>
    <t>Materiales      de       Administración,      Emisión       de Documentos y Artículos Oficiales</t>
  </si>
  <si>
    <t>Materias   Primas   y   Materiales   de    Producción   y Comercialización</t>
  </si>
  <si>
    <t>Materiales    y    Artículos    de     Construcción    y    de Reparación</t>
  </si>
  <si>
    <t>Vestuario, Blancos, Prendas de Protección y Artículos Deportivos</t>
  </si>
  <si>
    <t>Servicios Profesionales,  Científicos, Técnicos y Otros Servicios</t>
  </si>
  <si>
    <t>Servicios de Instalación, Reparación, Mantenimiento y Conservación</t>
  </si>
  <si>
    <t>Transferencias   Internas    y   Asignaciones   al Sector Público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</si>
  <si>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</si>
  <si>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</si>
  <si>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</si>
  <si>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</si>
  <si>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</si>
  <si>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</si>
  <si>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</si>
  <si>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</si>
  <si>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</si>
  <si>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Inversiones     Para    el     Fomento    de     Actividades Productivas</t>
  </si>
  <si>
    <t>Acciones y Participaciones de Capital</t>
  </si>
  <si>
    <t>Compra de Títulos y Valores</t>
  </si>
  <si>
    <t>Concesión de Préstamos</t>
  </si>
  <si>
    <t>Otras Inversiones Financieras</t>
  </si>
  <si>
    <t>Deuda Pública</t>
  </si>
  <si>
    <t>Adeudos de Ejercicios Fiscales Anteriores(Adefas)</t>
  </si>
  <si>
    <t>Total  del Gasto</t>
  </si>
  <si>
    <t>Estado Analitico del Ejercicio del Presupuesto de Egresos</t>
  </si>
  <si>
    <t>Inversiones     en     Fideicomisos,    Mandatos    y Otros Análogos</t>
  </si>
  <si>
    <t>Provisiones  para   Contingencias  y  Otras Erogaciones Especiales</t>
  </si>
  <si>
    <t xml:space="preserve">Participaciones  </t>
  </si>
  <si>
    <t xml:space="preserve">Amortización  de la Deuda Pública </t>
  </si>
  <si>
    <t>Estado Analitico de Ingresos</t>
  </si>
  <si>
    <t xml:space="preserve">          Corriente</t>
  </si>
  <si>
    <t xml:space="preserve">          Capital</t>
  </si>
  <si>
    <t>Estado Analítico del Ejercicio del Presupuesto de Egresos</t>
  </si>
  <si>
    <t>Gasto Corriente</t>
  </si>
  <si>
    <t>Gasto de Capital</t>
  </si>
  <si>
    <t>Amortización de la Deuda y Disminución de Pasivos</t>
  </si>
  <si>
    <t>Clasificación Económica (por  Tipo de Gasto)</t>
  </si>
  <si>
    <t>Clasificación Administrativa</t>
  </si>
  <si>
    <t>Poder Ejecutivo</t>
  </si>
  <si>
    <t>Poder Legislativo</t>
  </si>
  <si>
    <t>Poder Judicial</t>
  </si>
  <si>
    <t>Örganos Autónomos</t>
  </si>
  <si>
    <t>Instituciones Públicas de la Seguridad Social</t>
  </si>
  <si>
    <t>Entidades      Paraestatales       Empresariales      No       Financieras conParticipación Estatal Mayoritaria</t>
  </si>
  <si>
    <t>Entidades Paraestatales  Empresariales Financieras No  Monetarias con Participación Estatal Mayoritaria</t>
  </si>
  <si>
    <t>Entidades  Paraestatales  y  Fideicomisos   No  Empresariales y  No Financieros</t>
  </si>
  <si>
    <t>Fideicomisos   Empresariales    No    Financieros    con Participación Estatal Mayoritaria</t>
  </si>
  <si>
    <t>Entidades Paraestatales  Empresariales Financieras Monetarias con Partcipación Estatal Mayoritaria</t>
  </si>
  <si>
    <t>Fideicomisos    Financieros     Públicos     con     Participación Estatal Mayoritaria</t>
  </si>
  <si>
    <t xml:space="preserve">3 = (1 + 2 )  </t>
  </si>
  <si>
    <t xml:space="preserve">6 = ( 3 - 4 )  </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</si>
  <si>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</si>
  <si>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</si>
  <si>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</si>
  <si>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</si>
  <si>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</si>
  <si>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</si>
  <si>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</si>
  <si>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</si>
  <si>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</si>
  <si>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</si>
  <si>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</si>
  <si>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</si>
  <si>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</si>
  <si>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</si>
  <si>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</si>
  <si>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</si>
  <si>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</si>
  <si>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</si>
  <si>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</si>
  <si>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</si>
  <si>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</si>
  <si>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Ciencia, Tecnología e Innovación</t>
  </si>
  <si>
    <t>Otras Industrias y Otros Asuntos Económicos</t>
  </si>
  <si>
    <t>Otras no Clasificadas en Funciones Anteriores</t>
  </si>
  <si>
    <t>Transacciones de la Deuda Publica  / Costo  Financiero de la Deuda</t>
  </si>
  <si>
    <t>Saneamiento del Sistema Financiero</t>
  </si>
  <si>
    <t>Adeudos de Ejercicios Fiscales Anteriores</t>
  </si>
  <si>
    <t>Transporte</t>
  </si>
  <si>
    <t>Comunicaciones</t>
  </si>
  <si>
    <t>Turismo</t>
  </si>
  <si>
    <t>Transferencias,  Participaciones   y   Aportaciones   entreDiferentes Niveles y Ordenes de Gobierno</t>
  </si>
  <si>
    <t>Su finalidad es conocer en forma periódica y confiable el comportamiento de los ingresos públicos.</t>
  </si>
  <si>
    <t>Asimismo,  muestran la  distribución  de  los  ingresos  del  ente  público  de  acuerdo con  los  distintos  grados de desagregación que  presenta  el  Clasificador  por  Rubros  de   Ingresos  y  el  avance que se  registra  en el devengado y recaudación de cada cuenta que forma parte  de ellos a una fecha determinada.</t>
  </si>
  <si>
    <t>Teniendo  en   cuenta  que,   de   acuerdo  con   lo  dispuesto  por   el   artículo   38   de   la  Ley   General  de Contabilidad Gubernamental  y la  norma ya  emitida  por  el CONAC  por  la  que se aprueba el "Clasificador  por Rubros de Ingresos", el registro de los ingresos de los entes públicos  se efectuará en las cuentas establecidas por éste en   las  etapas  que   reflejen  el  estimado,  modificado,  devengado  y  recaudado  de   los  mismos. A continuación, se presenta el Estado Analítico de Ingresos en su apertura mínima:</t>
  </si>
  <si>
    <t>ESTADO ANALÍTICO DE INGRESOS</t>
  </si>
  <si>
    <t>FINALIDAD</t>
  </si>
  <si>
    <t>FUENTE</t>
  </si>
  <si>
    <t>La clasificación de la información presupuestaria a generar será al menos la siguiente:</t>
  </si>
  <si>
    <t>a)    Clasificación por Objeto del Gasto (Capítulo y Concepto).</t>
  </si>
  <si>
    <t>b)    Clasificación Económica (por Tipo de Gasto).</t>
  </si>
  <si>
    <t>c)    Clasificación Administrativa.</t>
  </si>
  <si>
    <t>d)    Clasificación Funcional (Finalidad y Función).</t>
  </si>
  <si>
    <t>ESTADO ANALÍTICO DEL EJERCICIO DEL PRESUPUESTO DE EGRESOS</t>
  </si>
  <si>
    <t>Identificación de Crédito o Instrumento</t>
  </si>
  <si>
    <t>Amortización</t>
  </si>
  <si>
    <t>Endeudamiento Neto</t>
  </si>
  <si>
    <t>A</t>
  </si>
  <si>
    <t>B</t>
  </si>
  <si>
    <t>Créditos Bancarios</t>
  </si>
  <si>
    <t>Total Créditos Bancarios</t>
  </si>
  <si>
    <t>Otros Instrumentos de Deuda</t>
  </si>
  <si>
    <t>Contratación/Colocación</t>
  </si>
  <si>
    <t>C=A-B</t>
  </si>
  <si>
    <t>Total Otros Instrumentos de Deuda</t>
  </si>
  <si>
    <t>TOTAL</t>
  </si>
  <si>
    <t>Intereses de la Deuda</t>
  </si>
  <si>
    <t>Total de Intereses de Créditos Bancarios</t>
  </si>
  <si>
    <t>Total de Intereses de Otros Instrumentos de Deuda</t>
  </si>
  <si>
    <t>Ingresos excedentes</t>
  </si>
  <si>
    <t xml:space="preserve">Manual de Contabilidad Gubernamental publicados por el CONAC en el Diario Oficial de la Federación el 22 de noviembre de 2010 y en el Periódico Oficial del Estado de Querétaro denominado “La Sombra de Arteaga” el 12 de enero de 2011; Acuerdo por el que se armoniza la estructura de las Cuentas Públicas publicado en el Diario Oficial de la Federación el 30 de diciembre de 2013; Aclaración al Acuerdo que reforma los Capítulos III y VII del Manual de Contabilidad Gubernamental, publicado el 30 de diciembre de 2013; Publicado en el Diario Oficial de la Federación el 06 de febrero de 2014; Acuerdo por el que se reforma el Capítulo VII del Manual de Contabilidad Gubernamental, publicado en el Diario Oficial de la Federación el 6 de octubre de 2014 y el 24 de octubre de 2014, en el Periódico Oficial del Estado de Querétaro denominado “La Sombra de Arteaga”; Acuerdo por el que se reforma y adiciona el Manual de Contabilidad Gubernamental; publicado el 22 de diciembre de 2014, en el Diario Oficial de la Federación. </t>
  </si>
  <si>
    <t>Es realizar  periódicamente  el  seguimiento  del  ejercicio  de   los  egresos  presupuestarios. Dichos Estados  deben mostrar, a  una   fecha  determinada  del  ejercicio  del  Presupuesto  de   Egresos,  los movimientos y la situación de cada cuenta de las distintas clasificaciones, de acuerdo con los diferentes grados de desagregación de las mismas que se requiera.</t>
  </si>
  <si>
    <t>Los estados e informes agregados, en  general, tienen como  propósito aportar información pertinente, clara, confiable y oportuna a los responsables de  la  gestión política  y económica del  Estado para  ser utilizada en  la toma de  decisiones  gubernamentales en  general y sobre finanzas  públicas en  particular, así como  para  ser utilizada por los analistas y la sociedad en general.</t>
  </si>
  <si>
    <t>______________________________________________________</t>
  </si>
  <si>
    <t>M. en C. José Carlos Arredondo Velázquez</t>
  </si>
  <si>
    <t>C.P. Apolinar Villegas Arcos</t>
  </si>
  <si>
    <t>Rector</t>
  </si>
  <si>
    <t>"Bajo protesta de decir verdad declaramos que los Estados Financieros y sus notas, son razonablemente correctos y son responsabilidad del emisor"</t>
  </si>
  <si>
    <t xml:space="preserve"> Secretarío de Administración y Finanzas</t>
  </si>
  <si>
    <r>
      <t xml:space="preserve">                                       UNIVERSIDAD TECNOLÓGICA DE QUERÉTARO            </t>
    </r>
    <r>
      <rPr>
        <b/>
        <sz val="14"/>
        <color rgb="FF3D2FF9"/>
        <rFont val="Arial"/>
        <family val="2"/>
      </rPr>
      <t xml:space="preserve"> REFERENCIA 1</t>
    </r>
  </si>
  <si>
    <t>Secretarío de Administración y Finanzas</t>
  </si>
  <si>
    <t>Sector Paraestatal</t>
  </si>
  <si>
    <t>Pagado 3</t>
  </si>
  <si>
    <t>I. Ingresos Presupuestarios (I=1+2)</t>
  </si>
  <si>
    <t>1. Ingresos del Gobierno de la Entidad Federativa 1</t>
  </si>
  <si>
    <t>2. Ingresos del Sector Paraestatal 1</t>
  </si>
  <si>
    <t>II. Egresos Presupuestarios (II=3+4)</t>
  </si>
  <si>
    <t>3. Egresos del Gobierno de la Entidad Federativa 2</t>
  </si>
  <si>
    <t>4. Egresos del Sector Paraestatal 2</t>
  </si>
  <si>
    <t>III. Balance Presupuestario (Superávit o Déficit)  (III = I - II)</t>
  </si>
  <si>
    <t>III. Balance presupuestario (Superávit o Déficit)</t>
  </si>
  <si>
    <t>IV. Intereses, Comisiones y Gastos de la Deuda</t>
  </si>
  <si>
    <t>V. Balance Primario ( Superávit o Déficit)  (V= III - IV)</t>
  </si>
  <si>
    <t>A. Financiamiento</t>
  </si>
  <si>
    <t>B. Amortización de la deuda</t>
  </si>
  <si>
    <t>C. Endeudamiento ó desendeudamiento (C = A - B)</t>
  </si>
  <si>
    <r>
      <t xml:space="preserve">                                                         Universidad Tecnológica de Querétaro       </t>
    </r>
    <r>
      <rPr>
        <b/>
        <sz val="12"/>
        <color rgb="FF0070C0"/>
        <rFont val="Arial"/>
        <family val="2"/>
      </rPr>
      <t xml:space="preserve">    REFERENCIA 6</t>
    </r>
  </si>
  <si>
    <t>Del 1o. de enero al 31 de diciembre de 2017</t>
  </si>
  <si>
    <t>Del 1° de enero al 31 de diciembre de 2017</t>
  </si>
  <si>
    <t>Clasificación Gobierno (Federal / Estatal / Municipal)</t>
  </si>
  <si>
    <t>Clasificación Sector Paraestatal</t>
  </si>
  <si>
    <r>
      <t xml:space="preserve">                                       Universidad Tecnológica de Querétaro                </t>
    </r>
    <r>
      <rPr>
        <b/>
        <sz val="14"/>
        <color rgb="FF3D2FF9"/>
        <rFont val="Arial"/>
        <family val="2"/>
      </rPr>
      <t xml:space="preserve">   REFERENCIA 5</t>
    </r>
  </si>
  <si>
    <t>Clasificación Funcional (Finalidad y Función) Del 1ro. De enero al 31 de diciembre de 2017</t>
  </si>
  <si>
    <t xml:space="preserve">                                                              Universidad Tecnológica de Querétaro                          REFERENCIA 6</t>
  </si>
  <si>
    <t>Endeudamiento Neto e Interes de la Deuda</t>
  </si>
  <si>
    <t>Flujo de fondos de Ingresos y Egresos</t>
  </si>
  <si>
    <r>
      <t xml:space="preserve">                           Universidad Tecnológica de Querétaro           </t>
    </r>
    <r>
      <rPr>
        <b/>
        <sz val="12"/>
        <color theme="1"/>
        <rFont val="Arial Narrow"/>
        <family val="2"/>
      </rPr>
      <t xml:space="preserve"> </t>
    </r>
    <r>
      <rPr>
        <b/>
        <sz val="12"/>
        <color rgb="FF3D2FF9"/>
        <rFont val="Arial Narrow"/>
        <family val="2"/>
      </rPr>
      <t>REFERANCIA  7</t>
    </r>
  </si>
  <si>
    <r>
      <t xml:space="preserve">                                  Universidad Tecnológica de Querétaro                </t>
    </r>
    <r>
      <rPr>
        <b/>
        <sz val="14"/>
        <color rgb="FF3D2FF9"/>
        <rFont val="Arial"/>
        <family val="2"/>
      </rPr>
      <t xml:space="preserve"> REFERENCIA 2</t>
    </r>
  </si>
  <si>
    <r>
      <t xml:space="preserve">                                      Universidad Tecnológica de Querétaro            </t>
    </r>
    <r>
      <rPr>
        <b/>
        <sz val="14"/>
        <color rgb="FF3D2FF9"/>
        <rFont val="Arial"/>
        <family val="2"/>
      </rPr>
      <t xml:space="preserve"> REFERENCIA 3            </t>
    </r>
  </si>
  <si>
    <r>
      <t xml:space="preserve">                                             Universidad Tecnológica de Querétaro                            </t>
    </r>
    <r>
      <rPr>
        <b/>
        <sz val="14"/>
        <color rgb="FF0070C0"/>
        <rFont val="Arial"/>
        <family val="2"/>
      </rPr>
      <t>REFERENCIA 4a</t>
    </r>
  </si>
  <si>
    <r>
      <t xml:space="preserve">                              Gobierno (Federal/Estatal/Municipal) de Universidad Tecnológica de Querétaro   </t>
    </r>
    <r>
      <rPr>
        <b/>
        <sz val="11"/>
        <color rgb="FF3D2FF9"/>
        <rFont val="Arial"/>
        <family val="2"/>
      </rPr>
      <t>REFERENCIA 4b</t>
    </r>
  </si>
  <si>
    <r>
      <t xml:space="preserve">                            Sector Paraestatal del Gobierno (Federal/Estatal/Municipal) de Universidad          Tecnológica de Querétaro                        </t>
    </r>
    <r>
      <rPr>
        <b/>
        <sz val="14"/>
        <color rgb="FF0070C0"/>
        <rFont val="Arial"/>
        <family val="2"/>
      </rPr>
      <t>REFERENCIA 4c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</si>
</sst>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0_ ;[Red]\-#,##0.00\ "/>
    <numFmt numFmtId="166" formatCode="#,##0_ ;[Red]\-#,##0\ "/>
  </numFmts>
  <fonts count="50" x14ac:knownFonts="1">
    <font>
      <sz val="11"/>
      <color theme="1"/>
      <name val="Calibri"/>
      <family val="2"/>
      <scheme val="minor"/>
    </font>
    <font>
      <sz val="12"/>
      <color theme="1"/>
      <name val="Arial Narrow"/>
      <family val="2"/>
    </font>
    <font>
      <b/>
      <sz val="12"/>
      <color theme="1"/>
      <name val="Arial Narrow"/>
      <family val="2"/>
    </font>
    <font>
      <sz val="12"/>
      <color rgb="FF2E2F2E"/>
      <name val="Arial Narrow"/>
      <family val="2"/>
    </font>
    <font>
      <b/>
      <sz val="12"/>
      <color rgb="FF2E2F2E"/>
      <name val="Arial Narrow"/>
      <family val="2"/>
    </font>
    <font>
      <sz val="10"/>
      <color indexed="8"/>
      <name val="Arial Narrow"/>
      <family val="2"/>
    </font>
    <font>
      <b/>
      <sz val="11"/>
      <color indexed="8"/>
      <name val="Arial Narrow"/>
      <family val="2"/>
    </font>
    <font>
      <sz val="12"/>
      <color indexed="8"/>
      <name val="Arial Narrow"/>
      <family val="2"/>
    </font>
    <font>
      <b/>
      <sz val="10"/>
      <color indexed="8"/>
      <name val="Arial Narrow"/>
      <family val="2"/>
    </font>
    <font>
      <sz val="11"/>
      <color theme="1"/>
      <name val="Calibri"/>
      <family val="2"/>
      <scheme val="minor"/>
    </font>
    <font>
      <sz val="12"/>
      <color theme="1"/>
      <name val="Arial"/>
      <family val="2"/>
    </font>
    <font>
      <b/>
      <sz val="12"/>
      <color theme="3" tint="0.39997558519241921"/>
      <name val="Arial"/>
      <family val="2"/>
    </font>
    <font>
      <b/>
      <sz val="12"/>
      <color theme="1"/>
      <name val="Arial"/>
      <family val="2"/>
    </font>
    <font>
      <sz val="10"/>
      <color theme="1"/>
      <name val="Arial"/>
      <family val="2"/>
    </font>
    <font>
      <b/>
      <sz val="10"/>
      <color theme="1"/>
      <name val="Arial"/>
      <family val="2"/>
    </font>
    <font>
      <sz val="10"/>
      <color indexed="8"/>
      <name val="Arial"/>
      <family val="2"/>
    </font>
    <font>
      <b/>
      <sz val="10"/>
      <color indexed="8"/>
      <name val="Arial"/>
      <family val="2"/>
    </font>
    <font>
      <b/>
      <sz val="11"/>
      <color theme="1"/>
      <name val="Arial"/>
      <family val="2"/>
    </font>
    <font>
      <b/>
      <sz val="12"/>
      <color theme="0"/>
      <name val="Arial"/>
      <family val="2"/>
    </font>
    <font>
      <b/>
      <sz val="10"/>
      <color theme="0"/>
      <name val="Arial"/>
      <family val="2"/>
    </font>
    <font>
      <b/>
      <sz val="10"/>
      <color theme="3" tint="0.39997558519241921"/>
      <name val="Arial"/>
      <family val="2"/>
    </font>
    <font>
      <b/>
      <sz val="14"/>
      <color theme="3" tint="0.39997558519241921"/>
      <name val="Arial Narrow"/>
      <family val="2"/>
    </font>
    <font>
      <b/>
      <sz val="12"/>
      <color indexed="8"/>
      <name val="Arial Narrow"/>
      <family val="2"/>
    </font>
    <font>
      <sz val="8"/>
      <color indexed="8"/>
      <name val="Arial Narrow"/>
      <family val="2"/>
    </font>
    <font>
      <b/>
      <sz val="14"/>
      <color rgb="FF0000FF"/>
      <name val="Arial Narrow"/>
      <family val="2"/>
    </font>
    <font>
      <b/>
      <sz val="14"/>
      <color theme="1"/>
      <name val="Arial"/>
      <family val="2"/>
    </font>
    <font>
      <b/>
      <sz val="14"/>
      <color rgb="FF3D2FF9"/>
      <name val="Arial"/>
      <family val="2"/>
    </font>
    <font>
      <sz val="10"/>
      <name val="Arial"/>
      <family val="2"/>
    </font>
    <font>
      <b/>
      <sz val="12"/>
      <name val="Arial"/>
      <family val="2"/>
    </font>
    <font>
      <b/>
      <sz val="14"/>
      <name val="Arial"/>
      <family val="2"/>
    </font>
    <font>
      <b/>
      <sz val="10"/>
      <name val="Arial"/>
      <family val="2"/>
    </font>
    <font>
      <sz val="8"/>
      <name val="Arial"/>
      <family val="2"/>
    </font>
    <font>
      <sz val="12"/>
      <name val="Arial Narrow"/>
      <family val="2"/>
    </font>
    <font>
      <sz val="9"/>
      <name val="Arial"/>
      <family val="2"/>
    </font>
    <font>
      <sz val="12"/>
      <name val="Arial"/>
      <family val="2"/>
    </font>
    <font>
      <b/>
      <sz val="11"/>
      <name val="Arial"/>
      <family val="2"/>
    </font>
    <font>
      <b/>
      <sz val="9"/>
      <name val="Arial"/>
      <family val="2"/>
    </font>
    <font>
      <b/>
      <sz val="14"/>
      <color indexed="8"/>
      <name val="Arial"/>
      <family val="2"/>
    </font>
    <font>
      <sz val="9"/>
      <color indexed="8"/>
      <name val="Arial"/>
      <family val="2"/>
    </font>
    <font>
      <sz val="9"/>
      <color theme="3" tint="0.39997558519241921"/>
      <name val="Arial"/>
      <family val="2"/>
    </font>
    <font>
      <b/>
      <sz val="9"/>
      <color indexed="8"/>
      <name val="Arial"/>
      <family val="2"/>
    </font>
    <font>
      <b/>
      <sz val="12"/>
      <color rgb="FF0070C0"/>
      <name val="Arial"/>
      <family val="2"/>
    </font>
    <font>
      <b/>
      <sz val="14"/>
      <color rgb="FF0070C0"/>
      <name val="Arial"/>
      <family val="2"/>
    </font>
    <font>
      <sz val="12"/>
      <color rgb="FF0070C0"/>
      <name val="Arial Narrow"/>
      <family val="2"/>
    </font>
    <font>
      <b/>
      <sz val="14"/>
      <color theme="1"/>
      <name val="Arial Narrow"/>
      <family val="2"/>
    </font>
    <font>
      <b/>
      <sz val="12"/>
      <color rgb="FF3D2FF9"/>
      <name val="Arial"/>
      <family val="2"/>
    </font>
    <font>
      <b/>
      <sz val="10"/>
      <color rgb="FF3D2FF9"/>
      <name val="Arial"/>
      <family val="2"/>
    </font>
    <font>
      <b/>
      <sz val="12"/>
      <color rgb="FF3D2FF9"/>
      <name val="Arial Narrow"/>
      <family val="2"/>
    </font>
    <font>
      <b/>
      <sz val="12"/>
      <color indexed="8"/>
      <name val="Arial"/>
      <family val="2"/>
    </font>
    <font>
      <b/>
      <sz val="11"/>
      <color rgb="FF3D2FF9"/>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88">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BEBEBE"/>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rgb="FF000000"/>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rgb="FF000000"/>
      </top>
      <bottom/>
      <diagonal/>
    </border>
    <border>
      <left/>
      <right style="medium">
        <color indexed="64"/>
      </right>
      <top style="medium">
        <color rgb="FF000000"/>
      </top>
      <bottom/>
      <diagonal/>
    </border>
    <border>
      <left/>
      <right style="medium">
        <color indexed="64"/>
      </right>
      <top/>
      <bottom style="medium">
        <color rgb="FFC0C0BF"/>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0000"/>
      </left>
      <right style="medium">
        <color indexed="64"/>
      </right>
      <top style="medium">
        <color indexed="64"/>
      </top>
      <bottom style="medium">
        <color indexed="64"/>
      </bottom>
      <diagonal/>
    </border>
    <border>
      <left/>
      <right/>
      <top/>
      <bottom style="medium">
        <color rgb="FF000000"/>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8"/>
      </right>
      <top style="medium">
        <color indexed="64"/>
      </top>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right style="medium">
        <color indexed="64"/>
      </right>
      <top/>
      <bottom style="medium">
        <color indexed="22"/>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style="medium">
        <color indexed="64"/>
      </left>
      <right style="medium">
        <color indexed="8"/>
      </right>
      <top/>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right/>
      <top style="medium">
        <color rgb="FF000000"/>
      </top>
      <bottom style="medium">
        <color rgb="FF000000"/>
      </bottom>
      <diagonal/>
    </border>
    <border>
      <left style="medium">
        <color rgb="FF000000"/>
      </left>
      <right style="medium">
        <color indexed="64"/>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style="medium">
        <color indexed="64"/>
      </right>
      <top/>
      <bottom style="thin">
        <color indexed="64"/>
      </bottom>
      <diagonal/>
    </border>
    <border>
      <left style="medium">
        <color rgb="FF000000"/>
      </left>
      <right style="medium">
        <color rgb="FF000000"/>
      </right>
      <top/>
      <bottom style="thin">
        <color indexed="64"/>
      </bottom>
      <diagonal/>
    </border>
  </borders>
  <cellStyleXfs count="3">
    <xf numFmtId="0" fontId="0" fillId="0" borderId="0"/>
    <xf numFmtId="43" fontId="9" fillId="0" borderId="0" applyFont="0" applyFill="0" applyBorder="0" applyAlignment="0" applyProtection="0"/>
    <xf numFmtId="0" fontId="9" fillId="0" borderId="0"/>
  </cellStyleXfs>
  <cellXfs count="536">
    <xf numFmtId="0" fontId="0" fillId="0" borderId="0" xfId="0"/>
    <xf numFmtId="0" fontId="1" fillId="3" borderId="0" xfId="0" applyFont="1" applyFill="1" applyAlignment="1">
      <alignment horizontal="justify" vertical="justify" wrapText="1"/>
    </xf>
    <xf numFmtId="0" fontId="1" fillId="3" borderId="0" xfId="0" applyFont="1" applyFill="1"/>
    <xf numFmtId="0" fontId="2" fillId="3" borderId="40" xfId="0" applyFont="1" applyFill="1" applyBorder="1" applyAlignment="1">
      <alignment horizontal="center" vertical="justify" wrapText="1"/>
    </xf>
    <xf numFmtId="0" fontId="2" fillId="3" borderId="39" xfId="0" applyFont="1" applyFill="1" applyBorder="1" applyAlignment="1">
      <alignment horizontal="center" vertical="justify" wrapText="1"/>
    </xf>
    <xf numFmtId="0" fontId="3" fillId="3" borderId="42" xfId="0" applyFont="1" applyFill="1" applyBorder="1" applyAlignment="1">
      <alignment horizontal="justify" vertical="justify" wrapText="1"/>
    </xf>
    <xf numFmtId="0" fontId="3" fillId="3" borderId="40" xfId="0" applyFont="1" applyFill="1" applyBorder="1" applyAlignment="1">
      <alignment horizontal="justify" vertical="justify" wrapText="1"/>
    </xf>
    <xf numFmtId="0" fontId="3" fillId="3" borderId="41" xfId="0" applyFont="1" applyFill="1" applyBorder="1" applyAlignment="1">
      <alignment horizontal="justify" vertical="justify" wrapText="1"/>
    </xf>
    <xf numFmtId="0" fontId="4" fillId="3" borderId="42" xfId="0" applyFont="1" applyFill="1" applyBorder="1" applyAlignment="1">
      <alignment horizontal="justify" vertical="justify" wrapText="1"/>
    </xf>
    <xf numFmtId="0" fontId="4" fillId="0" borderId="39" xfId="0" applyFont="1" applyFill="1" applyBorder="1" applyAlignment="1">
      <alignment horizontal="center" vertical="justify" wrapText="1"/>
    </xf>
    <xf numFmtId="0" fontId="13" fillId="0" borderId="0" xfId="0" applyFont="1" applyAlignment="1">
      <alignment vertical="center"/>
    </xf>
    <xf numFmtId="4" fontId="13" fillId="0" borderId="0" xfId="0" applyNumberFormat="1" applyFont="1" applyAlignment="1">
      <alignment vertical="center"/>
    </xf>
    <xf numFmtId="164" fontId="13" fillId="3" borderId="18" xfId="1" applyNumberFormat="1" applyFont="1" applyFill="1" applyBorder="1" applyAlignment="1">
      <alignment vertical="center" wrapText="1"/>
    </xf>
    <xf numFmtId="0" fontId="13" fillId="3" borderId="30" xfId="0" applyFont="1" applyFill="1" applyBorder="1" applyAlignment="1">
      <alignment vertical="center"/>
    </xf>
    <xf numFmtId="164" fontId="13" fillId="3" borderId="31" xfId="1" applyNumberFormat="1" applyFont="1" applyFill="1" applyBorder="1" applyAlignment="1">
      <alignment vertical="center"/>
    </xf>
    <xf numFmtId="164" fontId="13" fillId="3" borderId="1" xfId="1" applyNumberFormat="1" applyFont="1" applyFill="1" applyBorder="1" applyAlignment="1">
      <alignment vertical="center"/>
    </xf>
    <xf numFmtId="0" fontId="13" fillId="3" borderId="0" xfId="0" applyFont="1" applyFill="1" applyAlignment="1">
      <alignment vertical="center"/>
    </xf>
    <xf numFmtId="0" fontId="13" fillId="3" borderId="18" xfId="0" applyFont="1" applyFill="1" applyBorder="1" applyAlignment="1">
      <alignment vertical="center" wrapText="1"/>
    </xf>
    <xf numFmtId="0" fontId="13" fillId="3" borderId="14" xfId="0" applyFont="1" applyFill="1" applyBorder="1" applyAlignment="1">
      <alignment vertical="center" wrapText="1"/>
    </xf>
    <xf numFmtId="4" fontId="13" fillId="3" borderId="14" xfId="0" applyNumberFormat="1" applyFont="1" applyFill="1" applyBorder="1" applyAlignment="1">
      <alignment vertical="center" wrapText="1"/>
    </xf>
    <xf numFmtId="0" fontId="14" fillId="3" borderId="18" xfId="0" applyFont="1" applyFill="1" applyBorder="1" applyAlignment="1">
      <alignment horizontal="left" vertical="center" wrapText="1"/>
    </xf>
    <xf numFmtId="0" fontId="14" fillId="3" borderId="19" xfId="0" applyFont="1" applyFill="1" applyBorder="1" applyAlignment="1">
      <alignment horizontal="left" vertical="center" wrapText="1"/>
    </xf>
    <xf numFmtId="164" fontId="13" fillId="3" borderId="19" xfId="1" applyNumberFormat="1" applyFont="1" applyFill="1" applyBorder="1" applyAlignment="1">
      <alignment vertical="center" wrapText="1"/>
    </xf>
    <xf numFmtId="164" fontId="14" fillId="3" borderId="47" xfId="1" applyNumberFormat="1" applyFont="1" applyFill="1" applyBorder="1" applyAlignment="1">
      <alignment vertical="center" wrapText="1"/>
    </xf>
    <xf numFmtId="164" fontId="14" fillId="3" borderId="39" xfId="1" applyNumberFormat="1" applyFont="1" applyFill="1" applyBorder="1" applyAlignment="1">
      <alignment vertical="center" wrapText="1"/>
    </xf>
    <xf numFmtId="164" fontId="14" fillId="3" borderId="22" xfId="1" applyNumberFormat="1" applyFont="1" applyFill="1" applyBorder="1" applyAlignment="1">
      <alignment vertical="center" wrapText="1"/>
    </xf>
    <xf numFmtId="0" fontId="14" fillId="4" borderId="13" xfId="0" applyNumberFormat="1" applyFont="1" applyFill="1" applyBorder="1" applyAlignment="1">
      <alignment horizontal="center" vertical="center" wrapText="1"/>
    </xf>
    <xf numFmtId="0" fontId="14" fillId="4" borderId="6" xfId="0" applyNumberFormat="1" applyFont="1" applyFill="1" applyBorder="1" applyAlignment="1">
      <alignment horizontal="center" vertical="center" wrapText="1"/>
    </xf>
    <xf numFmtId="0" fontId="14" fillId="4" borderId="23" xfId="0" applyFont="1" applyFill="1" applyBorder="1" applyAlignment="1">
      <alignment vertical="center" wrapText="1"/>
    </xf>
    <xf numFmtId="4" fontId="14" fillId="4" borderId="40" xfId="0" applyNumberFormat="1" applyFont="1" applyFill="1" applyBorder="1" applyAlignment="1">
      <alignment vertical="center" wrapText="1"/>
    </xf>
    <xf numFmtId="0" fontId="14" fillId="4" borderId="23" xfId="0" applyFont="1" applyFill="1" applyBorder="1" applyAlignment="1">
      <alignment horizontal="center" vertical="center" wrapText="1"/>
    </xf>
    <xf numFmtId="0" fontId="14" fillId="4" borderId="19" xfId="0" applyFont="1" applyFill="1" applyBorder="1" applyAlignment="1">
      <alignment vertical="center" wrapText="1"/>
    </xf>
    <xf numFmtId="0" fontId="14" fillId="4" borderId="22" xfId="0" applyFont="1" applyFill="1" applyBorder="1" applyAlignment="1">
      <alignment horizontal="center" vertical="center" wrapText="1"/>
    </xf>
    <xf numFmtId="4" fontId="14" fillId="4" borderId="22" xfId="0" applyNumberFormat="1" applyFont="1" applyFill="1" applyBorder="1" applyAlignment="1">
      <alignment horizontal="center" vertical="center" wrapText="1"/>
    </xf>
    <xf numFmtId="0" fontId="13" fillId="3" borderId="31" xfId="0" applyFont="1" applyFill="1" applyBorder="1" applyAlignment="1">
      <alignment vertical="center"/>
    </xf>
    <xf numFmtId="4" fontId="13" fillId="3" borderId="31" xfId="0" applyNumberFormat="1" applyFont="1" applyFill="1" applyBorder="1" applyAlignment="1">
      <alignment vertical="center"/>
    </xf>
    <xf numFmtId="4" fontId="13" fillId="3" borderId="1" xfId="0" applyNumberFormat="1" applyFont="1" applyFill="1" applyBorder="1" applyAlignment="1">
      <alignment vertical="center"/>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0" xfId="0" applyFont="1" applyFill="1" applyBorder="1" applyAlignment="1">
      <alignment vertical="center" wrapText="1"/>
    </xf>
    <xf numFmtId="0" fontId="15" fillId="3" borderId="3" xfId="0" applyFont="1" applyFill="1" applyBorder="1" applyAlignment="1">
      <alignment vertical="center"/>
    </xf>
    <xf numFmtId="0" fontId="13" fillId="3" borderId="2" xfId="0" applyFont="1" applyFill="1" applyBorder="1" applyAlignment="1">
      <alignment vertical="center"/>
    </xf>
    <xf numFmtId="0" fontId="13" fillId="3" borderId="0" xfId="0" applyFont="1" applyFill="1" applyBorder="1" applyAlignment="1">
      <alignment vertical="center"/>
    </xf>
    <xf numFmtId="4" fontId="13" fillId="3" borderId="0" xfId="0" applyNumberFormat="1" applyFont="1" applyFill="1" applyBorder="1" applyAlignment="1">
      <alignment vertical="center"/>
    </xf>
    <xf numFmtId="4" fontId="13" fillId="3" borderId="3" xfId="0" applyNumberFormat="1" applyFont="1" applyFill="1" applyBorder="1" applyAlignment="1">
      <alignment vertical="center"/>
    </xf>
    <xf numFmtId="0" fontId="13" fillId="3" borderId="4" xfId="0" applyFont="1" applyFill="1" applyBorder="1" applyAlignment="1">
      <alignment vertical="center"/>
    </xf>
    <xf numFmtId="0" fontId="13" fillId="3" borderId="5" xfId="0" applyFont="1" applyFill="1" applyBorder="1" applyAlignment="1">
      <alignment vertical="center"/>
    </xf>
    <xf numFmtId="4" fontId="13" fillId="3" borderId="5" xfId="0" applyNumberFormat="1" applyFont="1" applyFill="1" applyBorder="1" applyAlignment="1">
      <alignment vertical="center"/>
    </xf>
    <xf numFmtId="4" fontId="13" fillId="3" borderId="6" xfId="0" applyNumberFormat="1" applyFont="1" applyFill="1" applyBorder="1" applyAlignment="1">
      <alignment vertical="center"/>
    </xf>
    <xf numFmtId="4" fontId="13" fillId="3" borderId="0" xfId="0" applyNumberFormat="1" applyFont="1" applyFill="1" applyAlignment="1">
      <alignment vertical="center"/>
    </xf>
    <xf numFmtId="0" fontId="13" fillId="0" borderId="0" xfId="0" applyNumberFormat="1" applyFont="1" applyAlignment="1">
      <alignment vertical="center"/>
    </xf>
    <xf numFmtId="0" fontId="13" fillId="3" borderId="10" xfId="0" applyNumberFormat="1" applyFont="1" applyFill="1" applyBorder="1" applyAlignment="1">
      <alignment vertical="center" wrapText="1"/>
    </xf>
    <xf numFmtId="0" fontId="13" fillId="3" borderId="25" xfId="0" applyNumberFormat="1" applyFont="1" applyFill="1" applyBorder="1" applyAlignment="1">
      <alignment vertical="center" wrapText="1"/>
    </xf>
    <xf numFmtId="0" fontId="13" fillId="3" borderId="26" xfId="0" applyNumberFormat="1" applyFont="1" applyFill="1" applyBorder="1" applyAlignment="1">
      <alignment vertical="center" wrapText="1"/>
    </xf>
    <xf numFmtId="0" fontId="13" fillId="3" borderId="18" xfId="0" applyNumberFormat="1" applyFont="1" applyFill="1" applyBorder="1" applyAlignment="1">
      <alignment vertical="center" wrapText="1"/>
    </xf>
    <xf numFmtId="0" fontId="13" fillId="3" borderId="28" xfId="0" applyNumberFormat="1" applyFont="1" applyFill="1" applyBorder="1" applyAlignment="1">
      <alignment vertical="center" wrapText="1"/>
    </xf>
    <xf numFmtId="0" fontId="13" fillId="3" borderId="27" xfId="0" applyNumberFormat="1" applyFont="1" applyFill="1" applyBorder="1" applyAlignment="1">
      <alignment horizontal="left" vertical="center" wrapText="1"/>
    </xf>
    <xf numFmtId="0" fontId="13" fillId="3" borderId="0" xfId="0" applyNumberFormat="1" applyFont="1" applyFill="1" applyBorder="1" applyAlignment="1">
      <alignment horizontal="left" vertical="center" wrapText="1"/>
    </xf>
    <xf numFmtId="0" fontId="13" fillId="3" borderId="2" xfId="0" applyNumberFormat="1" applyFont="1" applyFill="1" applyBorder="1" applyAlignment="1">
      <alignment horizontal="left" vertical="center" wrapText="1"/>
    </xf>
    <xf numFmtId="0" fontId="13" fillId="3" borderId="18" xfId="1" applyNumberFormat="1" applyFont="1" applyFill="1" applyBorder="1" applyAlignment="1">
      <alignment vertical="center" wrapText="1"/>
    </xf>
    <xf numFmtId="0" fontId="13" fillId="3" borderId="28" xfId="1" applyNumberFormat="1" applyFont="1" applyFill="1" applyBorder="1" applyAlignment="1">
      <alignment vertical="center" wrapText="1"/>
    </xf>
    <xf numFmtId="0" fontId="13" fillId="3" borderId="2" xfId="0" applyNumberFormat="1" applyFont="1" applyFill="1" applyBorder="1" applyAlignment="1">
      <alignment vertical="center" wrapText="1"/>
    </xf>
    <xf numFmtId="164" fontId="14" fillId="0" borderId="38" xfId="1" applyNumberFormat="1" applyFont="1" applyBorder="1" applyAlignment="1">
      <alignment vertical="center" wrapText="1"/>
    </xf>
    <xf numFmtId="0" fontId="14" fillId="4" borderId="15" xfId="0" applyNumberFormat="1" applyFont="1" applyFill="1" applyBorder="1" applyAlignment="1">
      <alignment vertical="center" wrapText="1"/>
    </xf>
    <xf numFmtId="0" fontId="14" fillId="4" borderId="17" xfId="0" applyNumberFormat="1" applyFont="1" applyFill="1" applyBorder="1" applyAlignment="1">
      <alignment vertical="center" wrapText="1"/>
    </xf>
    <xf numFmtId="0" fontId="14" fillId="4" borderId="23" xfId="0" applyNumberFormat="1" applyFont="1" applyFill="1" applyBorder="1" applyAlignment="1">
      <alignment horizontal="center" vertical="center" wrapText="1"/>
    </xf>
    <xf numFmtId="0" fontId="14" fillId="4" borderId="37" xfId="0" applyNumberFormat="1" applyFont="1" applyFill="1" applyBorder="1" applyAlignment="1">
      <alignment horizontal="center" vertical="center" wrapText="1"/>
    </xf>
    <xf numFmtId="0" fontId="14" fillId="4" borderId="38" xfId="0" applyNumberFormat="1" applyFont="1" applyFill="1" applyBorder="1" applyAlignment="1">
      <alignment horizontal="center" vertical="center" wrapText="1"/>
    </xf>
    <xf numFmtId="0" fontId="14" fillId="4" borderId="9" xfId="0" applyNumberFormat="1" applyFont="1" applyFill="1" applyBorder="1" applyAlignment="1">
      <alignment horizontal="center" vertical="center" wrapText="1"/>
    </xf>
    <xf numFmtId="0" fontId="14" fillId="4" borderId="21" xfId="0" applyNumberFormat="1" applyFont="1" applyFill="1" applyBorder="1" applyAlignment="1">
      <alignment horizontal="center" vertical="center" wrapText="1"/>
    </xf>
    <xf numFmtId="0" fontId="14" fillId="4" borderId="18" xfId="0" applyNumberFormat="1" applyFont="1" applyFill="1" applyBorder="1" applyAlignment="1">
      <alignment vertical="center" wrapText="1"/>
    </xf>
    <xf numFmtId="0" fontId="14" fillId="4" borderId="20" xfId="0" applyNumberFormat="1" applyFont="1" applyFill="1" applyBorder="1" applyAlignment="1">
      <alignment horizontal="center" vertical="center" wrapText="1"/>
    </xf>
    <xf numFmtId="0" fontId="13" fillId="3" borderId="30" xfId="0" applyNumberFormat="1" applyFont="1" applyFill="1" applyBorder="1" applyAlignment="1">
      <alignment vertical="center"/>
    </xf>
    <xf numFmtId="0" fontId="13" fillId="3" borderId="31" xfId="0" applyNumberFormat="1" applyFont="1" applyFill="1" applyBorder="1" applyAlignment="1">
      <alignment vertical="center"/>
    </xf>
    <xf numFmtId="0" fontId="13" fillId="3" borderId="1" xfId="0" applyNumberFormat="1" applyFont="1" applyFill="1" applyBorder="1" applyAlignment="1">
      <alignment vertical="center"/>
    </xf>
    <xf numFmtId="0" fontId="15" fillId="3" borderId="2" xfId="0" applyNumberFormat="1" applyFont="1" applyFill="1" applyBorder="1" applyAlignment="1">
      <alignment vertical="center"/>
    </xf>
    <xf numFmtId="0" fontId="15" fillId="3" borderId="0" xfId="0" applyNumberFormat="1" applyFont="1" applyFill="1" applyBorder="1" applyAlignment="1">
      <alignment vertical="center"/>
    </xf>
    <xf numFmtId="0" fontId="15" fillId="3" borderId="0" xfId="0" applyNumberFormat="1" applyFont="1" applyFill="1" applyBorder="1" applyAlignment="1">
      <alignment vertical="center" wrapText="1"/>
    </xf>
    <xf numFmtId="0" fontId="15" fillId="3" borderId="3" xfId="0" applyNumberFormat="1" applyFont="1" applyFill="1" applyBorder="1" applyAlignment="1">
      <alignment vertical="center"/>
    </xf>
    <xf numFmtId="0" fontId="13" fillId="3" borderId="0" xfId="0" applyNumberFormat="1" applyFont="1" applyFill="1" applyAlignment="1">
      <alignment vertical="center"/>
    </xf>
    <xf numFmtId="0" fontId="13" fillId="3" borderId="0" xfId="1" applyNumberFormat="1" applyFont="1" applyFill="1" applyAlignment="1">
      <alignment vertical="center"/>
    </xf>
    <xf numFmtId="0" fontId="14" fillId="0" borderId="37" xfId="0" applyNumberFormat="1" applyFont="1" applyBorder="1" applyAlignment="1">
      <alignment horizontal="center" vertical="center" wrapText="1"/>
    </xf>
    <xf numFmtId="0" fontId="10" fillId="3" borderId="0" xfId="0" applyFont="1" applyFill="1" applyAlignment="1">
      <alignment vertical="center"/>
    </xf>
    <xf numFmtId="0" fontId="18" fillId="3" borderId="0" xfId="0" applyFont="1" applyFill="1" applyBorder="1" applyAlignment="1">
      <alignment vertical="center"/>
    </xf>
    <xf numFmtId="0" fontId="10" fillId="0" borderId="0" xfId="0" applyFont="1" applyAlignment="1">
      <alignment vertical="center"/>
    </xf>
    <xf numFmtId="0" fontId="12" fillId="3" borderId="0" xfId="0" applyFont="1" applyFill="1" applyBorder="1" applyAlignment="1">
      <alignment vertical="center"/>
    </xf>
    <xf numFmtId="0" fontId="10" fillId="4" borderId="40" xfId="0" applyFont="1" applyFill="1" applyBorder="1" applyAlignment="1">
      <alignment horizontal="center" vertical="center"/>
    </xf>
    <xf numFmtId="0" fontId="14" fillId="4" borderId="40" xfId="0" applyFont="1" applyFill="1" applyBorder="1" applyAlignment="1">
      <alignment vertical="center" wrapText="1"/>
    </xf>
    <xf numFmtId="0" fontId="14" fillId="4" borderId="42" xfId="0" applyFont="1" applyFill="1" applyBorder="1" applyAlignment="1">
      <alignment vertical="center" wrapText="1"/>
    </xf>
    <xf numFmtId="0" fontId="14" fillId="4" borderId="11" xfId="0" applyFont="1" applyFill="1" applyBorder="1" applyAlignment="1">
      <alignment horizontal="center" vertical="center" wrapText="1"/>
    </xf>
    <xf numFmtId="4" fontId="14" fillId="4" borderId="1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wrapText="1"/>
    </xf>
    <xf numFmtId="4" fontId="14" fillId="4" borderId="42" xfId="0" applyNumberFormat="1" applyFont="1" applyFill="1" applyBorder="1" applyAlignment="1">
      <alignment horizontal="center" vertical="center" wrapText="1"/>
    </xf>
    <xf numFmtId="0" fontId="14" fillId="4" borderId="42" xfId="0" applyFont="1" applyFill="1" applyBorder="1" applyAlignment="1">
      <alignment horizontal="center" vertical="center" wrapText="1"/>
    </xf>
    <xf numFmtId="0" fontId="14" fillId="4" borderId="13" xfId="0" applyFont="1" applyFill="1" applyBorder="1" applyAlignment="1">
      <alignment horizontal="center" vertical="center" wrapText="1"/>
    </xf>
    <xf numFmtId="4" fontId="14" fillId="4" borderId="13" xfId="0" applyNumberFormat="1" applyFont="1" applyFill="1" applyBorder="1" applyAlignment="1">
      <alignment horizontal="center" vertical="center" wrapText="1"/>
    </xf>
    <xf numFmtId="4" fontId="14" fillId="4" borderId="6" xfId="0" applyNumberFormat="1" applyFont="1" applyFill="1" applyBorder="1" applyAlignment="1">
      <alignment horizontal="center" vertical="center" wrapText="1"/>
    </xf>
    <xf numFmtId="4" fontId="14" fillId="4" borderId="41" xfId="0" applyNumberFormat="1" applyFont="1" applyFill="1" applyBorder="1" applyAlignment="1">
      <alignment horizontal="center" vertical="center" wrapText="1"/>
    </xf>
    <xf numFmtId="0" fontId="14" fillId="4" borderId="41" xfId="0" applyFont="1" applyFill="1" applyBorder="1" applyAlignment="1">
      <alignment vertical="center" wrapText="1"/>
    </xf>
    <xf numFmtId="0" fontId="13" fillId="3" borderId="18" xfId="0" applyFont="1" applyFill="1" applyBorder="1" applyAlignment="1">
      <alignment horizontal="center" vertical="center" wrapText="1"/>
    </xf>
    <xf numFmtId="4" fontId="13" fillId="0" borderId="0" xfId="0" applyNumberFormat="1" applyFont="1" applyFill="1" applyBorder="1" applyAlignment="1">
      <alignment vertical="center" wrapText="1"/>
    </xf>
    <xf numFmtId="4" fontId="13" fillId="3" borderId="0" xfId="0" applyNumberFormat="1" applyFont="1" applyFill="1" applyBorder="1" applyAlignment="1">
      <alignment vertical="center" wrapText="1"/>
    </xf>
    <xf numFmtId="0" fontId="13" fillId="0" borderId="0" xfId="0" applyFont="1" applyFill="1" applyBorder="1" applyAlignment="1">
      <alignment vertical="center"/>
    </xf>
    <xf numFmtId="0" fontId="13" fillId="0" borderId="0" xfId="0" applyFont="1" applyBorder="1" applyAlignment="1">
      <alignment vertical="center"/>
    </xf>
    <xf numFmtId="0" fontId="16" fillId="3" borderId="2" xfId="0" applyFont="1" applyFill="1" applyBorder="1" applyAlignment="1">
      <alignment horizontal="center" vertical="center"/>
    </xf>
    <xf numFmtId="0" fontId="7" fillId="0" borderId="0" xfId="0" applyFont="1" applyAlignment="1">
      <alignment horizontal="center" vertical="center"/>
    </xf>
    <xf numFmtId="165" fontId="7" fillId="0" borderId="0" xfId="0" applyNumberFormat="1" applyFont="1" applyAlignment="1">
      <alignment horizontal="center" vertical="center"/>
    </xf>
    <xf numFmtId="0" fontId="7" fillId="5" borderId="0" xfId="0" applyFont="1" applyFill="1" applyAlignment="1">
      <alignment horizontal="center" vertical="center"/>
    </xf>
    <xf numFmtId="0" fontId="7" fillId="5" borderId="0" xfId="0" applyFont="1" applyFill="1" applyAlignment="1">
      <alignment horizontal="center" vertical="center" wrapText="1"/>
    </xf>
    <xf numFmtId="0" fontId="7" fillId="0" borderId="0" xfId="0" applyFont="1" applyAlignment="1">
      <alignment vertical="center"/>
    </xf>
    <xf numFmtId="0" fontId="7" fillId="0" borderId="0" xfId="0" applyFont="1" applyAlignment="1">
      <alignment vertical="center" wrapText="1"/>
    </xf>
    <xf numFmtId="0" fontId="7" fillId="4" borderId="50" xfId="0" applyFont="1" applyFill="1" applyBorder="1" applyAlignment="1">
      <alignment vertical="center" wrapText="1"/>
    </xf>
    <xf numFmtId="0" fontId="7" fillId="4" borderId="1" xfId="0" applyFont="1" applyFill="1" applyBorder="1" applyAlignment="1">
      <alignment vertical="center" wrapText="1"/>
    </xf>
    <xf numFmtId="0" fontId="7" fillId="4" borderId="4" xfId="0" applyFont="1" applyFill="1" applyBorder="1" applyAlignment="1">
      <alignment vertical="center" wrapText="1"/>
    </xf>
    <xf numFmtId="165" fontId="7" fillId="0" borderId="0" xfId="0" applyNumberFormat="1" applyFont="1" applyAlignment="1">
      <alignment vertical="center"/>
    </xf>
    <xf numFmtId="0" fontId="23" fillId="4" borderId="39" xfId="0" applyFont="1" applyFill="1" applyBorder="1" applyAlignment="1">
      <alignment horizontal="center" vertical="center" wrapText="1"/>
    </xf>
    <xf numFmtId="0" fontId="23" fillId="4" borderId="56"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7" fillId="3" borderId="0" xfId="0" applyFont="1" applyFill="1" applyAlignment="1">
      <alignment vertical="center"/>
    </xf>
    <xf numFmtId="0" fontId="7" fillId="3" borderId="0" xfId="0" applyFont="1" applyFill="1" applyAlignment="1">
      <alignment vertical="center" wrapText="1"/>
    </xf>
    <xf numFmtId="164" fontId="14" fillId="4" borderId="7" xfId="1" applyNumberFormat="1" applyFont="1" applyFill="1" applyBorder="1" applyAlignment="1">
      <alignment vertical="center" wrapText="1"/>
    </xf>
    <xf numFmtId="164" fontId="14" fillId="4" borderId="39" xfId="1" applyNumberFormat="1" applyFont="1" applyFill="1" applyBorder="1" applyAlignment="1">
      <alignment vertical="center" wrapText="1"/>
    </xf>
    <xf numFmtId="164" fontId="14" fillId="4" borderId="38" xfId="1" applyNumberFormat="1" applyFont="1" applyFill="1" applyBorder="1" applyAlignment="1">
      <alignment vertical="center" wrapText="1"/>
    </xf>
    <xf numFmtId="0" fontId="27" fillId="0" borderId="0" xfId="0" applyFont="1" applyAlignment="1">
      <alignment vertical="center"/>
    </xf>
    <xf numFmtId="4" fontId="27" fillId="0" borderId="0" xfId="0" applyNumberFormat="1" applyFont="1" applyAlignment="1">
      <alignment vertical="center"/>
    </xf>
    <xf numFmtId="0" fontId="30" fillId="4" borderId="34" xfId="0" applyFont="1" applyFill="1" applyBorder="1" applyAlignment="1">
      <alignment vertical="center" wrapText="1"/>
    </xf>
    <xf numFmtId="4" fontId="30" fillId="4" borderId="35" xfId="0" applyNumberFormat="1" applyFont="1" applyFill="1" applyBorder="1" applyAlignment="1">
      <alignment vertical="center" wrapText="1"/>
    </xf>
    <xf numFmtId="0" fontId="30" fillId="4" borderId="2" xfId="0" applyFont="1" applyFill="1" applyBorder="1" applyAlignment="1">
      <alignment horizontal="center" vertical="center" wrapText="1"/>
    </xf>
    <xf numFmtId="4" fontId="30" fillId="4" borderId="37" xfId="0" applyNumberFormat="1" applyFont="1" applyFill="1" applyBorder="1" applyAlignment="1">
      <alignment horizontal="center" vertical="center" wrapText="1"/>
    </xf>
    <xf numFmtId="0" fontId="31" fillId="4" borderId="38" xfId="0" applyFont="1" applyFill="1" applyBorder="1" applyAlignment="1">
      <alignment horizontal="center" vertical="center" wrapText="1"/>
    </xf>
    <xf numFmtId="4" fontId="30" fillId="4" borderId="38" xfId="0" applyNumberFormat="1" applyFont="1" applyFill="1" applyBorder="1" applyAlignment="1">
      <alignment horizontal="center" vertical="center" wrapText="1"/>
    </xf>
    <xf numFmtId="4" fontId="30" fillId="4" borderId="9" xfId="0" applyNumberFormat="1" applyFont="1" applyFill="1" applyBorder="1" applyAlignment="1">
      <alignment horizontal="center" vertical="center" wrapText="1"/>
    </xf>
    <xf numFmtId="4" fontId="30" fillId="4" borderId="36" xfId="0" applyNumberFormat="1" applyFont="1" applyFill="1" applyBorder="1" applyAlignment="1">
      <alignment horizontal="center" vertical="center" wrapText="1"/>
    </xf>
    <xf numFmtId="0" fontId="30" fillId="4" borderId="12" xfId="0" applyFont="1" applyFill="1" applyBorder="1" applyAlignment="1">
      <alignment vertical="center" wrapText="1"/>
    </xf>
    <xf numFmtId="0" fontId="30" fillId="4" borderId="13" xfId="0" applyNumberFormat="1" applyFont="1" applyFill="1" applyBorder="1" applyAlignment="1">
      <alignment horizontal="center" vertical="center" wrapText="1"/>
    </xf>
    <xf numFmtId="0" fontId="30" fillId="4" borderId="6" xfId="0" applyNumberFormat="1" applyFont="1" applyFill="1" applyBorder="1" applyAlignment="1">
      <alignment horizontal="center" vertical="center" wrapText="1"/>
    </xf>
    <xf numFmtId="0" fontId="30" fillId="4" borderId="64" xfId="0" applyFont="1" applyFill="1" applyBorder="1" applyAlignment="1">
      <alignment horizontal="center" vertical="center" wrapText="1"/>
    </xf>
    <xf numFmtId="0" fontId="27" fillId="3" borderId="27" xfId="0" applyFont="1" applyFill="1" applyBorder="1" applyAlignment="1">
      <alignment horizontal="left" vertical="center" wrapText="1"/>
    </xf>
    <xf numFmtId="164" fontId="27" fillId="3" borderId="18" xfId="1" applyNumberFormat="1" applyFont="1" applyFill="1" applyBorder="1" applyAlignment="1">
      <alignment vertical="center" wrapText="1"/>
    </xf>
    <xf numFmtId="0" fontId="30" fillId="4" borderId="65" xfId="0" applyFont="1" applyFill="1" applyBorder="1" applyAlignment="1">
      <alignment vertical="center" wrapText="1"/>
    </xf>
    <xf numFmtId="0" fontId="30" fillId="4" borderId="65" xfId="0" applyFont="1" applyFill="1" applyBorder="1" applyAlignment="1">
      <alignment horizontal="center" vertical="center" wrapText="1"/>
    </xf>
    <xf numFmtId="0" fontId="30" fillId="3" borderId="24" xfId="0" applyFont="1" applyFill="1" applyBorder="1" applyAlignment="1">
      <alignment horizontal="center" vertical="center" wrapText="1"/>
    </xf>
    <xf numFmtId="164" fontId="30" fillId="4" borderId="7" xfId="1" applyNumberFormat="1" applyFont="1" applyFill="1" applyBorder="1" applyAlignment="1">
      <alignment vertical="center" wrapText="1"/>
    </xf>
    <xf numFmtId="164" fontId="30" fillId="4" borderId="39" xfId="1" applyNumberFormat="1" applyFont="1" applyFill="1" applyBorder="1" applyAlignment="1">
      <alignment vertical="center" wrapText="1"/>
    </xf>
    <xf numFmtId="164" fontId="30" fillId="4" borderId="38" xfId="1" applyNumberFormat="1" applyFont="1" applyFill="1" applyBorder="1" applyAlignment="1">
      <alignment vertical="center" wrapText="1"/>
    </xf>
    <xf numFmtId="0" fontId="27" fillId="3" borderId="0" xfId="0" applyFont="1" applyFill="1" applyAlignment="1">
      <alignment vertical="center"/>
    </xf>
    <xf numFmtId="164" fontId="27" fillId="3" borderId="0" xfId="1" applyNumberFormat="1" applyFont="1" applyFill="1" applyAlignment="1">
      <alignment vertical="center"/>
    </xf>
    <xf numFmtId="0" fontId="27" fillId="3" borderId="30" xfId="0" applyFont="1" applyFill="1" applyBorder="1" applyAlignment="1">
      <alignment vertical="center"/>
    </xf>
    <xf numFmtId="164" fontId="27" fillId="3" borderId="31" xfId="1" applyNumberFormat="1" applyFont="1" applyFill="1" applyBorder="1" applyAlignment="1">
      <alignment vertical="center"/>
    </xf>
    <xf numFmtId="164" fontId="27" fillId="3" borderId="1" xfId="1" applyNumberFormat="1" applyFont="1" applyFill="1" applyBorder="1" applyAlignment="1">
      <alignment vertical="center"/>
    </xf>
    <xf numFmtId="164" fontId="27" fillId="0" borderId="0" xfId="1" applyNumberFormat="1" applyFont="1" applyAlignment="1">
      <alignment vertical="center"/>
    </xf>
    <xf numFmtId="0" fontId="34" fillId="0" borderId="0" xfId="0" applyFont="1"/>
    <xf numFmtId="4" fontId="34" fillId="0" borderId="0" xfId="0" applyNumberFormat="1" applyFont="1"/>
    <xf numFmtId="3" fontId="27" fillId="3" borderId="18" xfId="1" applyNumberFormat="1" applyFont="1" applyFill="1" applyBorder="1" applyAlignment="1">
      <alignment vertical="center" wrapText="1"/>
    </xf>
    <xf numFmtId="3" fontId="27" fillId="3" borderId="28" xfId="1" applyNumberFormat="1" applyFont="1" applyFill="1" applyBorder="1" applyAlignment="1">
      <alignment vertical="center" wrapText="1"/>
    </xf>
    <xf numFmtId="3" fontId="27" fillId="3" borderId="27" xfId="1" applyNumberFormat="1" applyFont="1" applyFill="1" applyBorder="1" applyAlignment="1">
      <alignment horizontal="left" vertical="center" wrapText="1"/>
    </xf>
    <xf numFmtId="3" fontId="27" fillId="3" borderId="20" xfId="1" applyNumberFormat="1" applyFont="1" applyFill="1" applyBorder="1" applyAlignment="1">
      <alignment horizontal="left" vertical="center" wrapText="1"/>
    </xf>
    <xf numFmtId="166" fontId="38" fillId="3" borderId="2" xfId="0" applyNumberFormat="1" applyFont="1" applyFill="1" applyBorder="1" applyAlignment="1">
      <alignment vertical="center" wrapText="1"/>
    </xf>
    <xf numFmtId="166" fontId="33" fillId="3" borderId="42" xfId="2" applyNumberFormat="1" applyFont="1" applyFill="1" applyBorder="1" applyAlignment="1">
      <alignment horizontal="center" vertical="center"/>
    </xf>
    <xf numFmtId="166" fontId="36" fillId="4" borderId="42" xfId="2" applyNumberFormat="1" applyFont="1" applyFill="1" applyBorder="1" applyAlignment="1">
      <alignment horizontal="center" vertical="center"/>
    </xf>
    <xf numFmtId="166" fontId="38" fillId="3" borderId="2" xfId="0" applyNumberFormat="1" applyFont="1" applyFill="1" applyBorder="1" applyAlignment="1">
      <alignment horizontal="center" vertical="center" wrapText="1"/>
    </xf>
    <xf numFmtId="164" fontId="39" fillId="3" borderId="18" xfId="1" applyNumberFormat="1" applyFont="1" applyFill="1" applyBorder="1" applyAlignment="1">
      <alignment vertical="center" wrapText="1"/>
    </xf>
    <xf numFmtId="166" fontId="33" fillId="6" borderId="42" xfId="2" applyNumberFormat="1" applyFont="1" applyFill="1" applyBorder="1" applyAlignment="1">
      <alignment horizontal="center" vertical="center"/>
    </xf>
    <xf numFmtId="164" fontId="39" fillId="4" borderId="18" xfId="1" applyNumberFormat="1" applyFont="1" applyFill="1" applyBorder="1" applyAlignment="1">
      <alignment vertical="center" wrapText="1"/>
    </xf>
    <xf numFmtId="164" fontId="33" fillId="3" borderId="42" xfId="2" applyNumberFormat="1" applyFont="1" applyFill="1" applyBorder="1" applyAlignment="1">
      <alignment horizontal="center" vertical="center"/>
    </xf>
    <xf numFmtId="166" fontId="40" fillId="4" borderId="7" xfId="0" applyNumberFormat="1" applyFont="1" applyFill="1" applyBorder="1" applyAlignment="1">
      <alignment horizontal="center" vertical="center" wrapText="1"/>
    </xf>
    <xf numFmtId="166" fontId="33" fillId="0" borderId="39" xfId="2" applyNumberFormat="1" applyFont="1" applyFill="1" applyBorder="1" applyAlignment="1">
      <alignment horizontal="center" vertical="center"/>
    </xf>
    <xf numFmtId="166" fontId="38" fillId="4" borderId="30" xfId="0" applyNumberFormat="1" applyFont="1" applyFill="1" applyBorder="1" applyAlignment="1">
      <alignment vertical="center" wrapText="1"/>
    </xf>
    <xf numFmtId="166" fontId="38" fillId="4" borderId="1" xfId="0" applyNumberFormat="1" applyFont="1" applyFill="1" applyBorder="1" applyAlignment="1">
      <alignment vertical="center" wrapText="1"/>
    </xf>
    <xf numFmtId="166" fontId="40" fillId="4" borderId="2" xfId="0" applyNumberFormat="1" applyFont="1" applyFill="1" applyBorder="1" applyAlignment="1">
      <alignment horizontal="center" vertical="center" wrapText="1"/>
    </xf>
    <xf numFmtId="166" fontId="40" fillId="4" borderId="52" xfId="0" applyNumberFormat="1" applyFont="1" applyFill="1" applyBorder="1" applyAlignment="1">
      <alignment horizontal="center" vertical="center" wrapText="1"/>
    </xf>
    <xf numFmtId="166" fontId="40" fillId="4" borderId="3" xfId="0" applyNumberFormat="1" applyFont="1" applyFill="1" applyBorder="1" applyAlignment="1">
      <alignment horizontal="center" vertical="center" wrapText="1"/>
    </xf>
    <xf numFmtId="166" fontId="40" fillId="4" borderId="56" xfId="0" applyNumberFormat="1" applyFont="1" applyFill="1" applyBorder="1" applyAlignment="1">
      <alignment horizontal="center" vertical="center" wrapText="1"/>
    </xf>
    <xf numFmtId="166" fontId="40" fillId="4" borderId="59" xfId="0" applyNumberFormat="1" applyFont="1" applyFill="1" applyBorder="1" applyAlignment="1">
      <alignment horizontal="center" vertical="center" wrapText="1"/>
    </xf>
    <xf numFmtId="166" fontId="38" fillId="4" borderId="55" xfId="0" applyNumberFormat="1" applyFont="1" applyFill="1" applyBorder="1" applyAlignment="1">
      <alignment vertical="center" wrapText="1"/>
    </xf>
    <xf numFmtId="166" fontId="40" fillId="4" borderId="6" xfId="0" applyNumberFormat="1" applyFont="1" applyFill="1" applyBorder="1" applyAlignment="1">
      <alignment horizontal="center" vertical="center" wrapText="1"/>
    </xf>
    <xf numFmtId="166" fontId="40" fillId="3" borderId="2" xfId="0" applyNumberFormat="1" applyFont="1" applyFill="1" applyBorder="1" applyAlignment="1">
      <alignment horizontal="left" vertical="center" wrapText="1"/>
    </xf>
    <xf numFmtId="166" fontId="38" fillId="3" borderId="63" xfId="0" applyNumberFormat="1" applyFont="1" applyFill="1" applyBorder="1" applyAlignment="1">
      <alignment horizontal="left" vertical="center" wrapText="1"/>
    </xf>
    <xf numFmtId="166" fontId="38" fillId="3" borderId="2" xfId="0" applyNumberFormat="1" applyFont="1" applyFill="1" applyBorder="1" applyAlignment="1">
      <alignment horizontal="left" vertical="center" wrapText="1"/>
    </xf>
    <xf numFmtId="166" fontId="33" fillId="4" borderId="42" xfId="2" applyNumberFormat="1" applyFont="1" applyFill="1" applyBorder="1" applyAlignment="1">
      <alignment horizontal="center" vertical="center"/>
    </xf>
    <xf numFmtId="166" fontId="40" fillId="6" borderId="2" xfId="0" applyNumberFormat="1" applyFont="1" applyFill="1" applyBorder="1" applyAlignment="1">
      <alignment horizontal="left" vertical="center" wrapText="1"/>
    </xf>
    <xf numFmtId="166" fontId="40" fillId="4" borderId="33" xfId="0" applyNumberFormat="1" applyFont="1" applyFill="1" applyBorder="1" applyAlignment="1">
      <alignment horizontal="center" vertical="center" wrapText="1"/>
    </xf>
    <xf numFmtId="166" fontId="36" fillId="4" borderId="39" xfId="2" applyNumberFormat="1" applyFont="1" applyFill="1" applyBorder="1" applyAlignment="1">
      <alignment horizontal="center" vertical="center"/>
    </xf>
    <xf numFmtId="166" fontId="38" fillId="3" borderId="0" xfId="0" applyNumberFormat="1" applyFont="1" applyFill="1" applyAlignment="1">
      <alignment horizontal="center" vertical="center"/>
    </xf>
    <xf numFmtId="166" fontId="38" fillId="3" borderId="0" xfId="0" applyNumberFormat="1" applyFont="1" applyFill="1" applyAlignment="1">
      <alignment horizontal="center" vertical="center" wrapText="1"/>
    </xf>
    <xf numFmtId="164" fontId="43" fillId="3" borderId="18" xfId="1" applyNumberFormat="1" applyFont="1" applyFill="1" applyBorder="1" applyAlignment="1">
      <alignment vertical="top" wrapText="1"/>
    </xf>
    <xf numFmtId="164" fontId="14" fillId="3" borderId="18" xfId="1" applyNumberFormat="1" applyFont="1" applyFill="1" applyBorder="1" applyAlignment="1">
      <alignment vertical="center" wrapText="1"/>
    </xf>
    <xf numFmtId="0" fontId="14" fillId="4" borderId="38" xfId="0" applyFont="1" applyFill="1" applyBorder="1" applyAlignment="1">
      <alignment horizontal="center" vertical="center" wrapText="1"/>
    </xf>
    <xf numFmtId="164" fontId="32" fillId="3" borderId="18" xfId="1" applyNumberFormat="1" applyFont="1" applyFill="1" applyBorder="1" applyAlignment="1">
      <alignment vertical="center" wrapText="1"/>
    </xf>
    <xf numFmtId="164" fontId="32" fillId="3" borderId="18" xfId="0" applyNumberFormat="1" applyFont="1" applyFill="1" applyBorder="1" applyAlignment="1">
      <alignment vertical="center" wrapText="1"/>
    </xf>
    <xf numFmtId="0" fontId="34" fillId="3" borderId="2" xfId="0" applyFont="1" applyFill="1" applyBorder="1" applyAlignment="1">
      <alignment vertical="center"/>
    </xf>
    <xf numFmtId="0" fontId="34" fillId="3" borderId="0" xfId="0" applyFont="1" applyFill="1" applyBorder="1" applyAlignment="1">
      <alignment vertical="center"/>
    </xf>
    <xf numFmtId="0" fontId="34" fillId="3" borderId="0" xfId="0" applyFont="1" applyFill="1" applyBorder="1" applyAlignment="1">
      <alignment vertical="center" wrapText="1"/>
    </xf>
    <xf numFmtId="0" fontId="34" fillId="3" borderId="3" xfId="0" applyFont="1" applyFill="1" applyBorder="1" applyAlignment="1">
      <alignment vertical="center"/>
    </xf>
    <xf numFmtId="164" fontId="14" fillId="4" borderId="37" xfId="1" applyNumberFormat="1" applyFont="1" applyFill="1" applyBorder="1" applyAlignment="1">
      <alignment vertical="center" wrapText="1"/>
    </xf>
    <xf numFmtId="164" fontId="14" fillId="4" borderId="46" xfId="1" applyNumberFormat="1" applyFont="1" applyFill="1" applyBorder="1" applyAlignment="1">
      <alignment vertical="center" wrapText="1"/>
    </xf>
    <xf numFmtId="0" fontId="14" fillId="4" borderId="39" xfId="0" applyFont="1" applyFill="1" applyBorder="1" applyAlignment="1">
      <alignment horizontal="center" vertical="center" wrapText="1"/>
    </xf>
    <xf numFmtId="0" fontId="27" fillId="3" borderId="18" xfId="0" applyFont="1" applyFill="1" applyBorder="1" applyAlignment="1">
      <alignment horizontal="center" vertical="center" wrapText="1"/>
    </xf>
    <xf numFmtId="164" fontId="28" fillId="3" borderId="18" xfId="1" applyNumberFormat="1" applyFont="1" applyFill="1" applyBorder="1" applyAlignment="1">
      <alignment vertical="center" wrapText="1"/>
    </xf>
    <xf numFmtId="164" fontId="34" fillId="3" borderId="18" xfId="1" applyNumberFormat="1" applyFont="1" applyFill="1" applyBorder="1" applyAlignment="1">
      <alignment horizontal="right" vertical="center" wrapText="1"/>
    </xf>
    <xf numFmtId="164" fontId="34" fillId="3" borderId="18" xfId="1" applyNumberFormat="1" applyFont="1" applyFill="1" applyBorder="1" applyAlignment="1">
      <alignment vertical="center" wrapText="1"/>
    </xf>
    <xf numFmtId="0" fontId="14" fillId="4" borderId="13" xfId="0" applyNumberFormat="1" applyFont="1" applyFill="1" applyBorder="1" applyAlignment="1">
      <alignment horizontal="left" vertical="center" wrapText="1"/>
    </xf>
    <xf numFmtId="0" fontId="14" fillId="4" borderId="6" xfId="0" applyNumberFormat="1" applyFont="1" applyFill="1" applyBorder="1" applyAlignment="1">
      <alignment horizontal="left" vertical="center" wrapText="1"/>
    </xf>
    <xf numFmtId="164" fontId="43" fillId="3" borderId="28" xfId="1" applyNumberFormat="1" applyFont="1" applyFill="1" applyBorder="1" applyAlignment="1">
      <alignment vertical="top" wrapText="1"/>
    </xf>
    <xf numFmtId="0" fontId="10" fillId="3" borderId="66" xfId="0" applyFont="1" applyFill="1" applyBorder="1" applyAlignment="1">
      <alignment horizontal="left" vertical="center" wrapText="1"/>
    </xf>
    <xf numFmtId="0" fontId="10" fillId="3" borderId="67" xfId="0" applyFont="1" applyFill="1" applyBorder="1" applyAlignment="1">
      <alignment vertical="center" wrapText="1"/>
    </xf>
    <xf numFmtId="0" fontId="10" fillId="3" borderId="68" xfId="0" applyFont="1" applyFill="1" applyBorder="1" applyAlignment="1">
      <alignment vertical="center" wrapText="1"/>
    </xf>
    <xf numFmtId="0" fontId="10" fillId="3" borderId="69" xfId="0" applyFont="1" applyFill="1" applyBorder="1" applyAlignment="1">
      <alignment horizontal="left" vertical="center" wrapText="1"/>
    </xf>
    <xf numFmtId="0" fontId="10" fillId="3" borderId="70" xfId="0" applyFont="1" applyFill="1" applyBorder="1" applyAlignment="1">
      <alignment vertical="center" wrapText="1"/>
    </xf>
    <xf numFmtId="0" fontId="10" fillId="3" borderId="71" xfId="0" applyFont="1" applyFill="1" applyBorder="1" applyAlignment="1">
      <alignment vertical="center" wrapText="1"/>
    </xf>
    <xf numFmtId="0" fontId="10" fillId="3" borderId="72" xfId="0" applyFont="1" applyFill="1" applyBorder="1" applyAlignment="1">
      <alignment horizontal="left" vertical="center" wrapText="1"/>
    </xf>
    <xf numFmtId="0" fontId="10" fillId="3" borderId="73" xfId="0" applyFont="1" applyFill="1" applyBorder="1" applyAlignment="1">
      <alignment vertical="center" wrapText="1"/>
    </xf>
    <xf numFmtId="0" fontId="10" fillId="3" borderId="74" xfId="0" applyFont="1" applyFill="1" applyBorder="1" applyAlignment="1">
      <alignment vertical="center" wrapText="1"/>
    </xf>
    <xf numFmtId="0" fontId="10" fillId="2" borderId="75" xfId="0" applyFont="1" applyFill="1" applyBorder="1" applyAlignment="1">
      <alignment vertical="center"/>
    </xf>
    <xf numFmtId="0" fontId="10" fillId="2" borderId="76" xfId="0" applyFont="1" applyFill="1" applyBorder="1" applyAlignment="1">
      <alignment vertical="center"/>
    </xf>
    <xf numFmtId="0" fontId="10" fillId="2" borderId="77" xfId="0" applyFont="1" applyFill="1" applyBorder="1" applyAlignment="1">
      <alignment vertical="center"/>
    </xf>
    <xf numFmtId="0" fontId="10" fillId="3" borderId="69" xfId="0" applyFont="1" applyFill="1" applyBorder="1" applyAlignment="1">
      <alignment vertical="center" wrapText="1"/>
    </xf>
    <xf numFmtId="0" fontId="12" fillId="3" borderId="78" xfId="0" applyFont="1" applyFill="1" applyBorder="1" applyAlignment="1">
      <alignment horizontal="right" vertical="center" wrapText="1"/>
    </xf>
    <xf numFmtId="0" fontId="10" fillId="3" borderId="79" xfId="0" applyFont="1" applyFill="1" applyBorder="1" applyAlignment="1">
      <alignment vertical="center" wrapText="1"/>
    </xf>
    <xf numFmtId="0" fontId="10" fillId="3" borderId="80" xfId="0" applyFont="1" applyFill="1" applyBorder="1" applyAlignment="1">
      <alignment vertical="center" wrapText="1"/>
    </xf>
    <xf numFmtId="4" fontId="13" fillId="3" borderId="2" xfId="0" applyNumberFormat="1" applyFont="1" applyFill="1" applyBorder="1" applyAlignment="1">
      <alignment vertical="center"/>
    </xf>
    <xf numFmtId="0" fontId="13" fillId="3" borderId="44" xfId="0" applyFont="1" applyFill="1" applyBorder="1" applyAlignment="1">
      <alignment vertical="center"/>
    </xf>
    <xf numFmtId="0" fontId="13" fillId="3" borderId="43" xfId="0" applyFont="1" applyFill="1" applyBorder="1" applyAlignment="1">
      <alignment vertical="center"/>
    </xf>
    <xf numFmtId="4" fontId="13" fillId="3" borderId="45" xfId="0" applyNumberFormat="1" applyFont="1" applyFill="1" applyBorder="1" applyAlignment="1">
      <alignment vertical="center"/>
    </xf>
    <xf numFmtId="0" fontId="16" fillId="3" borderId="0" xfId="0" applyFont="1" applyFill="1" applyBorder="1" applyAlignment="1">
      <alignment vertical="center"/>
    </xf>
    <xf numFmtId="0" fontId="16" fillId="3" borderId="2" xfId="0" applyFont="1" applyFill="1" applyBorder="1" applyAlignment="1">
      <alignment vertical="center"/>
    </xf>
    <xf numFmtId="0" fontId="15" fillId="3" borderId="0" xfId="0" applyFont="1" applyFill="1" applyBorder="1" applyAlignment="1">
      <alignment horizontal="left" vertical="center"/>
    </xf>
    <xf numFmtId="0" fontId="15" fillId="3" borderId="2" xfId="0" applyFont="1" applyFill="1" applyBorder="1" applyAlignment="1">
      <alignment vertical="center" wrapText="1"/>
    </xf>
    <xf numFmtId="0" fontId="15" fillId="3" borderId="3" xfId="0" applyFont="1" applyFill="1" applyBorder="1" applyAlignment="1">
      <alignment vertical="center" wrapText="1"/>
    </xf>
    <xf numFmtId="0" fontId="16" fillId="3" borderId="2" xfId="0" applyFont="1" applyFill="1" applyBorder="1" applyAlignment="1">
      <alignment vertical="center" wrapText="1"/>
    </xf>
    <xf numFmtId="0" fontId="16" fillId="3" borderId="0" xfId="0" applyFont="1" applyFill="1" applyBorder="1" applyAlignment="1">
      <alignment vertical="center" wrapText="1"/>
    </xf>
    <xf numFmtId="0" fontId="10" fillId="4" borderId="41" xfId="0" applyFont="1" applyFill="1" applyBorder="1" applyAlignment="1">
      <alignment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39"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32" xfId="0" applyFont="1" applyFill="1" applyBorder="1" applyAlignment="1">
      <alignment horizontal="center" vertical="center"/>
    </xf>
    <xf numFmtId="0" fontId="0" fillId="0" borderId="0" xfId="0" applyAlignment="1">
      <alignment vertical="center"/>
    </xf>
    <xf numFmtId="0" fontId="0" fillId="3" borderId="0" xfId="0" applyFill="1" applyAlignment="1">
      <alignment vertical="center"/>
    </xf>
    <xf numFmtId="0" fontId="1" fillId="3" borderId="81" xfId="0" applyFont="1" applyFill="1" applyBorder="1" applyAlignment="1">
      <alignment horizontal="left" vertical="center"/>
    </xf>
    <xf numFmtId="164" fontId="1" fillId="3" borderId="22" xfId="1" applyNumberFormat="1" applyFont="1" applyFill="1" applyBorder="1" applyAlignment="1">
      <alignment vertical="center"/>
    </xf>
    <xf numFmtId="164" fontId="1" fillId="3" borderId="82" xfId="1" applyNumberFormat="1" applyFont="1" applyFill="1" applyBorder="1" applyAlignment="1">
      <alignment vertical="center"/>
    </xf>
    <xf numFmtId="0" fontId="1" fillId="3" borderId="81" xfId="0" applyFont="1" applyFill="1" applyBorder="1" applyAlignment="1">
      <alignment vertical="center"/>
    </xf>
    <xf numFmtId="0" fontId="1" fillId="3" borderId="83" xfId="0" applyFont="1" applyFill="1" applyBorder="1" applyAlignment="1">
      <alignment vertical="center"/>
    </xf>
    <xf numFmtId="164" fontId="1" fillId="3" borderId="83" xfId="1" applyNumberFormat="1" applyFont="1" applyFill="1" applyBorder="1" applyAlignment="1">
      <alignment vertical="center"/>
    </xf>
    <xf numFmtId="164" fontId="1" fillId="3" borderId="19" xfId="1" applyNumberFormat="1" applyFont="1" applyFill="1" applyBorder="1" applyAlignment="1">
      <alignment vertical="center"/>
    </xf>
    <xf numFmtId="0" fontId="1" fillId="3" borderId="12" xfId="0" applyFont="1" applyFill="1" applyBorder="1" applyAlignment="1">
      <alignment horizontal="left" vertical="center"/>
    </xf>
    <xf numFmtId="164" fontId="2" fillId="3" borderId="13" xfId="1" applyNumberFormat="1" applyFont="1" applyFill="1" applyBorder="1" applyAlignment="1">
      <alignment vertical="center"/>
    </xf>
    <xf numFmtId="0" fontId="0" fillId="3" borderId="1" xfId="0" applyFill="1" applyBorder="1" applyAlignment="1">
      <alignment vertical="center"/>
    </xf>
    <xf numFmtId="0" fontId="0" fillId="3" borderId="3" xfId="0" applyFill="1" applyBorder="1" applyAlignment="1">
      <alignment vertical="center"/>
    </xf>
    <xf numFmtId="0" fontId="0" fillId="3" borderId="45" xfId="0" applyFill="1" applyBorder="1" applyAlignment="1">
      <alignment vertical="center"/>
    </xf>
    <xf numFmtId="0" fontId="19" fillId="3" borderId="0" xfId="0" applyFont="1" applyFill="1" applyBorder="1" applyAlignment="1">
      <alignment vertical="center"/>
    </xf>
    <xf numFmtId="0" fontId="14" fillId="3" borderId="0" xfId="0" applyFont="1" applyFill="1" applyBorder="1" applyAlignment="1">
      <alignment vertical="center"/>
    </xf>
    <xf numFmtId="0" fontId="13" fillId="4" borderId="40" xfId="0" applyFont="1" applyFill="1" applyBorder="1" applyAlignment="1">
      <alignment horizontal="center" vertical="center"/>
    </xf>
    <xf numFmtId="0" fontId="13" fillId="4" borderId="39" xfId="0" applyFont="1" applyFill="1" applyBorder="1" applyAlignment="1">
      <alignment horizontal="center" vertical="center" wrapText="1"/>
    </xf>
    <xf numFmtId="0" fontId="13" fillId="3" borderId="66" xfId="0" applyFont="1" applyFill="1" applyBorder="1" applyAlignment="1">
      <alignment horizontal="left" vertical="center" wrapText="1"/>
    </xf>
    <xf numFmtId="0" fontId="13" fillId="3" borderId="67" xfId="0" applyFont="1" applyFill="1" applyBorder="1" applyAlignment="1">
      <alignment vertical="center" wrapText="1"/>
    </xf>
    <xf numFmtId="0" fontId="13" fillId="3" borderId="68" xfId="0" applyFont="1" applyFill="1" applyBorder="1" applyAlignment="1">
      <alignment vertical="center" wrapText="1"/>
    </xf>
    <xf numFmtId="0" fontId="13" fillId="3" borderId="69" xfId="0" applyFont="1" applyFill="1" applyBorder="1" applyAlignment="1">
      <alignment horizontal="left" vertical="center" wrapText="1"/>
    </xf>
    <xf numFmtId="0" fontId="13" fillId="3" borderId="70" xfId="0" applyFont="1" applyFill="1" applyBorder="1" applyAlignment="1">
      <alignment vertical="center" wrapText="1"/>
    </xf>
    <xf numFmtId="0" fontId="13" fillId="3" borderId="71" xfId="0" applyFont="1" applyFill="1" applyBorder="1" applyAlignment="1">
      <alignment vertical="center" wrapText="1"/>
    </xf>
    <xf numFmtId="0" fontId="13" fillId="3" borderId="72" xfId="0" applyFont="1" applyFill="1" applyBorder="1" applyAlignment="1">
      <alignment horizontal="left" vertical="center" wrapText="1"/>
    </xf>
    <xf numFmtId="0" fontId="13" fillId="3" borderId="73" xfId="0" applyFont="1" applyFill="1" applyBorder="1" applyAlignment="1">
      <alignment vertical="center" wrapText="1"/>
    </xf>
    <xf numFmtId="0" fontId="13" fillId="3" borderId="74" xfId="0" applyFont="1" applyFill="1" applyBorder="1" applyAlignment="1">
      <alignment vertical="center" wrapText="1"/>
    </xf>
    <xf numFmtId="0" fontId="13" fillId="3" borderId="67" xfId="0" applyFont="1" applyFill="1" applyBorder="1" applyAlignment="1">
      <alignment horizontal="left" vertical="center" wrapText="1"/>
    </xf>
    <xf numFmtId="0" fontId="13" fillId="3" borderId="68" xfId="0" applyFont="1" applyFill="1" applyBorder="1" applyAlignment="1">
      <alignment horizontal="left" vertical="center" wrapText="1"/>
    </xf>
    <xf numFmtId="0" fontId="13" fillId="3" borderId="70" xfId="0" applyFont="1" applyFill="1" applyBorder="1" applyAlignment="1">
      <alignment horizontal="left" vertical="center" wrapText="1"/>
    </xf>
    <xf numFmtId="0" fontId="13" fillId="3" borderId="71" xfId="0" applyFont="1" applyFill="1" applyBorder="1" applyAlignment="1">
      <alignment horizontal="left" vertical="center" wrapText="1"/>
    </xf>
    <xf numFmtId="0" fontId="14" fillId="3" borderId="78" xfId="0" applyFont="1" applyFill="1" applyBorder="1" applyAlignment="1">
      <alignment horizontal="center" vertical="center" wrapText="1"/>
    </xf>
    <xf numFmtId="0" fontId="13" fillId="3" borderId="79" xfId="0" applyFont="1" applyFill="1" applyBorder="1" applyAlignment="1">
      <alignment horizontal="left" vertical="center" wrapText="1"/>
    </xf>
    <xf numFmtId="0" fontId="13" fillId="3" borderId="80" xfId="0" applyFont="1" applyFill="1" applyBorder="1" applyAlignment="1">
      <alignment horizontal="left" vertical="center" wrapText="1"/>
    </xf>
    <xf numFmtId="0" fontId="13" fillId="3" borderId="1" xfId="0" applyFont="1" applyFill="1" applyBorder="1" applyAlignment="1">
      <alignment vertical="center"/>
    </xf>
    <xf numFmtId="0" fontId="13" fillId="3" borderId="3" xfId="0" applyFont="1" applyFill="1" applyBorder="1" applyAlignment="1">
      <alignment vertical="center"/>
    </xf>
    <xf numFmtId="0" fontId="13" fillId="3" borderId="45" xfId="0" applyFont="1" applyFill="1" applyBorder="1" applyAlignment="1">
      <alignment vertical="center"/>
    </xf>
    <xf numFmtId="0" fontId="13" fillId="3" borderId="6" xfId="0" applyFont="1" applyFill="1" applyBorder="1" applyAlignment="1">
      <alignment vertical="center"/>
    </xf>
    <xf numFmtId="0" fontId="16" fillId="3" borderId="2" xfId="0" applyFont="1" applyFill="1" applyBorder="1" applyAlignment="1">
      <alignment horizontal="center" vertical="center"/>
    </xf>
    <xf numFmtId="0" fontId="16" fillId="3" borderId="0" xfId="0" applyFont="1" applyFill="1" applyBorder="1" applyAlignment="1">
      <alignment horizontal="center" vertical="center"/>
    </xf>
    <xf numFmtId="0" fontId="1" fillId="0" borderId="0" xfId="0" applyFont="1" applyAlignment="1">
      <alignment vertical="center"/>
    </xf>
    <xf numFmtId="0" fontId="2" fillId="4" borderId="15" xfId="0" applyFont="1" applyFill="1" applyBorder="1" applyAlignment="1">
      <alignment vertical="center" wrapText="1"/>
    </xf>
    <xf numFmtId="0" fontId="2" fillId="4" borderId="9" xfId="0" applyFont="1" applyFill="1" applyBorder="1" applyAlignment="1">
      <alignment horizontal="center" vertical="center" wrapText="1"/>
    </xf>
    <xf numFmtId="0" fontId="2" fillId="4" borderId="17" xfId="0" applyFont="1" applyFill="1" applyBorder="1" applyAlignment="1">
      <alignmen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vertical="center" wrapText="1"/>
    </xf>
    <xf numFmtId="0" fontId="2" fillId="4" borderId="22" xfId="0" applyFont="1" applyFill="1" applyBorder="1" applyAlignment="1">
      <alignment horizontal="center" vertical="center" wrapText="1"/>
    </xf>
    <xf numFmtId="0" fontId="1" fillId="3" borderId="18" xfId="0" applyFont="1" applyFill="1" applyBorder="1" applyAlignment="1">
      <alignment vertical="center" wrapText="1"/>
    </xf>
    <xf numFmtId="0" fontId="1" fillId="3" borderId="14" xfId="0" applyFont="1" applyFill="1" applyBorder="1" applyAlignment="1">
      <alignment vertical="center" wrapText="1"/>
    </xf>
    <xf numFmtId="43" fontId="43" fillId="3" borderId="18" xfId="1" applyFont="1" applyFill="1" applyBorder="1" applyAlignment="1">
      <alignment vertical="center" wrapText="1"/>
    </xf>
    <xf numFmtId="164" fontId="1" fillId="3" borderId="18" xfId="1" applyNumberFormat="1" applyFont="1" applyFill="1" applyBorder="1" applyAlignment="1">
      <alignment vertical="center" wrapText="1"/>
    </xf>
    <xf numFmtId="0" fontId="1" fillId="3" borderId="19" xfId="0" applyFont="1" applyFill="1" applyBorder="1" applyAlignment="1">
      <alignment horizontal="left" vertical="center" wrapText="1"/>
    </xf>
    <xf numFmtId="164" fontId="1" fillId="3" borderId="19" xfId="1" applyNumberFormat="1" applyFont="1" applyFill="1" applyBorder="1" applyAlignment="1">
      <alignment vertical="center" wrapText="1"/>
    </xf>
    <xf numFmtId="0" fontId="2" fillId="0" borderId="19" xfId="0" applyFont="1" applyBorder="1" applyAlignment="1">
      <alignment horizontal="left" vertical="center" wrapText="1"/>
    </xf>
    <xf numFmtId="164" fontId="2" fillId="0" borderId="22" xfId="1" applyNumberFormat="1" applyFont="1" applyBorder="1" applyAlignment="1">
      <alignment vertical="center" wrapText="1"/>
    </xf>
    <xf numFmtId="0" fontId="1" fillId="3" borderId="0" xfId="0" applyFont="1" applyFill="1" applyAlignment="1">
      <alignment vertical="center"/>
    </xf>
    <xf numFmtId="0" fontId="1" fillId="3" borderId="30" xfId="0" applyFont="1" applyFill="1" applyBorder="1" applyAlignment="1">
      <alignment vertical="center"/>
    </xf>
    <xf numFmtId="0" fontId="1" fillId="3" borderId="31" xfId="0" applyFont="1" applyFill="1" applyBorder="1" applyAlignment="1">
      <alignment vertical="center"/>
    </xf>
    <xf numFmtId="0" fontId="1" fillId="3" borderId="1" xfId="0" applyFont="1" applyFill="1" applyBorder="1" applyAlignment="1">
      <alignment vertical="center"/>
    </xf>
    <xf numFmtId="0" fontId="1" fillId="3" borderId="4" xfId="0" applyFont="1" applyFill="1" applyBorder="1" applyAlignment="1">
      <alignment vertical="center"/>
    </xf>
    <xf numFmtId="0" fontId="1" fillId="3" borderId="5" xfId="0" applyFont="1" applyFill="1" applyBorder="1" applyAlignment="1">
      <alignment vertical="center"/>
    </xf>
    <xf numFmtId="0" fontId="1" fillId="3" borderId="6" xfId="0" applyFont="1" applyFill="1" applyBorder="1" applyAlignment="1">
      <alignment vertical="center"/>
    </xf>
    <xf numFmtId="0" fontId="14" fillId="4" borderId="34" xfId="0" applyNumberFormat="1" applyFont="1" applyFill="1" applyBorder="1" applyAlignment="1">
      <alignment vertical="center" wrapText="1"/>
    </xf>
    <xf numFmtId="0" fontId="14" fillId="4" borderId="35" xfId="0" applyNumberFormat="1" applyFont="1" applyFill="1" applyBorder="1" applyAlignment="1">
      <alignment vertical="center" wrapText="1"/>
    </xf>
    <xf numFmtId="0" fontId="14" fillId="4" borderId="2" xfId="0" applyNumberFormat="1" applyFont="1" applyFill="1" applyBorder="1" applyAlignment="1">
      <alignment vertical="center" wrapText="1"/>
    </xf>
    <xf numFmtId="0" fontId="14" fillId="4" borderId="10" xfId="0" applyNumberFormat="1" applyFont="1" applyFill="1" applyBorder="1" applyAlignment="1">
      <alignment horizontal="center" vertical="center" wrapText="1"/>
    </xf>
    <xf numFmtId="0" fontId="14" fillId="4" borderId="11" xfId="0" applyNumberFormat="1" applyFont="1" applyFill="1" applyBorder="1" applyAlignment="1">
      <alignment horizontal="center" vertical="center" wrapText="1"/>
    </xf>
    <xf numFmtId="0" fontId="14" fillId="4" borderId="1" xfId="0" applyNumberFormat="1" applyFont="1" applyFill="1" applyBorder="1" applyAlignment="1">
      <alignment horizontal="center" vertical="center" wrapText="1"/>
    </xf>
    <xf numFmtId="0" fontId="14" fillId="4" borderId="3" xfId="0" applyNumberFormat="1" applyFont="1" applyFill="1" applyBorder="1" applyAlignment="1">
      <alignment horizontal="left" vertical="center" wrapText="1"/>
    </xf>
    <xf numFmtId="0" fontId="14" fillId="4" borderId="2" xfId="0" applyNumberFormat="1" applyFont="1" applyFill="1" applyBorder="1" applyAlignment="1">
      <alignment horizontal="center" vertical="center" wrapText="1"/>
    </xf>
    <xf numFmtId="0" fontId="14" fillId="4" borderId="12" xfId="0" applyNumberFormat="1" applyFont="1" applyFill="1" applyBorder="1" applyAlignment="1">
      <alignment horizontal="center" vertical="center" wrapText="1"/>
    </xf>
    <xf numFmtId="0" fontId="14" fillId="4" borderId="36" xfId="0" applyNumberFormat="1" applyFont="1" applyFill="1" applyBorder="1" applyAlignment="1">
      <alignment vertical="center" wrapText="1"/>
    </xf>
    <xf numFmtId="0" fontId="14" fillId="4" borderId="12" xfId="0" applyNumberFormat="1" applyFont="1" applyFill="1" applyBorder="1" applyAlignment="1">
      <alignment horizontal="left" vertical="center" wrapText="1"/>
    </xf>
    <xf numFmtId="0" fontId="13" fillId="0" borderId="0" xfId="1" applyNumberFormat="1" applyFont="1" applyAlignment="1">
      <alignment vertical="center"/>
    </xf>
    <xf numFmtId="0" fontId="13" fillId="0" borderId="37" xfId="1" applyNumberFormat="1" applyFont="1" applyBorder="1" applyAlignment="1">
      <alignment vertical="center" wrapText="1"/>
    </xf>
    <xf numFmtId="0" fontId="13" fillId="3" borderId="2" xfId="0" applyNumberFormat="1" applyFont="1" applyFill="1" applyBorder="1" applyAlignment="1">
      <alignment vertical="center"/>
    </xf>
    <xf numFmtId="0" fontId="13" fillId="3" borderId="0" xfId="0" applyNumberFormat="1" applyFont="1" applyFill="1" applyBorder="1" applyAlignment="1">
      <alignment vertical="center"/>
    </xf>
    <xf numFmtId="0" fontId="13" fillId="3" borderId="3" xfId="0" applyNumberFormat="1" applyFont="1" applyFill="1" applyBorder="1" applyAlignment="1">
      <alignment vertical="center"/>
    </xf>
    <xf numFmtId="0" fontId="13" fillId="3" borderId="4" xfId="0" applyNumberFormat="1" applyFont="1" applyFill="1" applyBorder="1" applyAlignment="1">
      <alignment vertical="center"/>
    </xf>
    <xf numFmtId="0" fontId="13" fillId="3" borderId="5" xfId="0" applyNumberFormat="1" applyFont="1" applyFill="1" applyBorder="1" applyAlignment="1">
      <alignment vertical="center"/>
    </xf>
    <xf numFmtId="0" fontId="13" fillId="3" borderId="6" xfId="0" applyNumberFormat="1" applyFont="1" applyFill="1" applyBorder="1" applyAlignment="1">
      <alignment vertical="center"/>
    </xf>
    <xf numFmtId="0" fontId="2" fillId="4" borderId="37"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9" xfId="0" applyFont="1" applyFill="1" applyBorder="1" applyAlignment="1">
      <alignment horizontal="center" vertical="center"/>
    </xf>
    <xf numFmtId="0" fontId="7" fillId="7" borderId="0" xfId="0" applyFont="1" applyFill="1" applyAlignment="1">
      <alignment vertical="center"/>
    </xf>
    <xf numFmtId="0" fontId="7" fillId="7" borderId="0" xfId="0" applyFont="1" applyFill="1" applyAlignment="1">
      <alignment horizontal="center" vertical="center"/>
    </xf>
    <xf numFmtId="164" fontId="39" fillId="3" borderId="18" xfId="1" applyNumberFormat="1" applyFont="1" applyFill="1" applyBorder="1" applyAlignment="1">
      <alignment horizontal="center" vertical="center" wrapText="1"/>
    </xf>
    <xf numFmtId="164" fontId="39" fillId="3" borderId="18" xfId="1" applyNumberFormat="1" applyFont="1" applyFill="1" applyBorder="1" applyAlignment="1">
      <alignment horizontal="center" vertical="center"/>
    </xf>
    <xf numFmtId="0" fontId="27" fillId="7" borderId="0" xfId="0" applyFont="1" applyFill="1" applyAlignment="1">
      <alignment vertical="center"/>
    </xf>
    <xf numFmtId="0" fontId="13" fillId="7" borderId="0" xfId="0" applyFont="1" applyFill="1" applyAlignment="1">
      <alignment vertical="center"/>
    </xf>
    <xf numFmtId="164" fontId="32" fillId="3" borderId="18" xfId="1" applyNumberFormat="1" applyFont="1" applyFill="1" applyBorder="1" applyAlignment="1">
      <alignment vertical="top" wrapText="1"/>
    </xf>
    <xf numFmtId="0" fontId="16" fillId="4" borderId="2"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5" fillId="4" borderId="2" xfId="0" applyFont="1" applyFill="1" applyBorder="1" applyAlignment="1">
      <alignment vertical="center" wrapText="1"/>
    </xf>
    <xf numFmtId="0" fontId="16" fillId="4" borderId="56" xfId="0" applyFont="1" applyFill="1" applyBorder="1" applyAlignment="1">
      <alignment horizontal="center" vertical="center" wrapText="1"/>
    </xf>
    <xf numFmtId="0" fontId="16" fillId="4" borderId="3" xfId="0" applyFont="1" applyFill="1" applyBorder="1" applyAlignment="1">
      <alignment horizontal="center" vertical="center" wrapText="1"/>
    </xf>
    <xf numFmtId="164" fontId="27" fillId="3" borderId="18" xfId="1" applyNumberFormat="1" applyFont="1" applyFill="1" applyBorder="1" applyAlignment="1">
      <alignment horizontal="center" vertical="center" wrapText="1"/>
    </xf>
    <xf numFmtId="164" fontId="27" fillId="3" borderId="28" xfId="1" applyNumberFormat="1" applyFont="1" applyFill="1" applyBorder="1" applyAlignment="1">
      <alignment vertical="center" wrapText="1"/>
    </xf>
    <xf numFmtId="164" fontId="27" fillId="3" borderId="27" xfId="1" applyNumberFormat="1" applyFont="1" applyFill="1" applyBorder="1" applyAlignment="1">
      <alignment horizontal="center" vertical="center" wrapText="1"/>
    </xf>
    <xf numFmtId="164" fontId="27" fillId="3" borderId="27" xfId="1" applyNumberFormat="1" applyFont="1" applyFill="1" applyBorder="1" applyAlignment="1">
      <alignment horizontal="left" vertical="center" wrapText="1"/>
    </xf>
    <xf numFmtId="164" fontId="27" fillId="3" borderId="85" xfId="1" applyNumberFormat="1" applyFont="1" applyFill="1" applyBorder="1" applyAlignment="1">
      <alignment vertical="center" wrapText="1"/>
    </xf>
    <xf numFmtId="164" fontId="27" fillId="3" borderId="84" xfId="1" applyNumberFormat="1" applyFont="1" applyFill="1" applyBorder="1" applyAlignment="1">
      <alignment vertical="center" wrapText="1"/>
    </xf>
    <xf numFmtId="164" fontId="27" fillId="3" borderId="87" xfId="1" applyNumberFormat="1" applyFont="1" applyFill="1" applyBorder="1" applyAlignment="1">
      <alignment vertical="center" wrapText="1"/>
    </xf>
    <xf numFmtId="164" fontId="27" fillId="3" borderId="86" xfId="1" applyNumberFormat="1" applyFont="1" applyFill="1" applyBorder="1" applyAlignment="1">
      <alignment vertical="center" wrapText="1"/>
    </xf>
    <xf numFmtId="164" fontId="27" fillId="3" borderId="87" xfId="1" applyNumberFormat="1" applyFont="1" applyFill="1" applyBorder="1" applyAlignment="1" applyProtection="1">
      <alignment horizontal="center" vertical="center"/>
      <protection locked="0"/>
    </xf>
    <xf numFmtId="164" fontId="27" fillId="3" borderId="87" xfId="1" applyNumberFormat="1" applyFont="1" applyFill="1" applyBorder="1" applyAlignment="1">
      <alignment horizontal="center" vertical="center" wrapText="1"/>
    </xf>
    <xf numFmtId="164" fontId="27" fillId="3" borderId="87" xfId="1" applyNumberFormat="1" applyFont="1" applyFill="1" applyBorder="1" applyAlignment="1">
      <alignment horizontal="left" vertical="center" wrapText="1"/>
    </xf>
    <xf numFmtId="0" fontId="14" fillId="4" borderId="37" xfId="0" applyFont="1" applyFill="1" applyBorder="1" applyAlignment="1">
      <alignment horizontal="center" vertical="center" wrapText="1"/>
    </xf>
    <xf numFmtId="4" fontId="14" fillId="4" borderId="38" xfId="0" applyNumberFormat="1" applyFont="1" applyFill="1" applyBorder="1" applyAlignment="1">
      <alignment horizontal="center" vertical="center" wrapText="1"/>
    </xf>
    <xf numFmtId="4" fontId="14" fillId="4" borderId="9" xfId="0" applyNumberFormat="1"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13" fillId="3" borderId="18" xfId="0" applyFont="1" applyFill="1" applyBorder="1" applyAlignment="1">
      <alignment horizontal="left" vertical="center" wrapText="1"/>
    </xf>
    <xf numFmtId="0" fontId="14" fillId="3" borderId="2" xfId="0" applyNumberFormat="1" applyFont="1" applyFill="1" applyBorder="1" applyAlignment="1">
      <alignment horizontal="center" vertical="center" wrapText="1"/>
    </xf>
    <xf numFmtId="0" fontId="14" fillId="3" borderId="27" xfId="0" applyNumberFormat="1" applyFont="1" applyFill="1" applyBorder="1" applyAlignment="1">
      <alignment horizontal="center" vertical="center" wrapText="1"/>
    </xf>
    <xf numFmtId="0" fontId="5" fillId="3" borderId="2" xfId="0" applyFont="1" applyFill="1" applyBorder="1" applyAlignment="1">
      <alignment vertical="center"/>
    </xf>
    <xf numFmtId="0" fontId="5" fillId="3" borderId="43" xfId="0" applyFont="1" applyFill="1" applyBorder="1" applyAlignment="1">
      <alignment vertical="center"/>
    </xf>
    <xf numFmtId="166" fontId="16" fillId="4" borderId="61" xfId="0" applyNumberFormat="1" applyFont="1" applyFill="1" applyBorder="1" applyAlignment="1">
      <alignment horizontal="center" vertical="center" wrapText="1"/>
    </xf>
    <xf numFmtId="166" fontId="16" fillId="4" borderId="62" xfId="0" applyNumberFormat="1" applyFont="1" applyFill="1" applyBorder="1" applyAlignment="1">
      <alignment horizontal="center" vertical="center" wrapText="1"/>
    </xf>
    <xf numFmtId="0" fontId="37" fillId="3" borderId="30" xfId="0" applyFont="1" applyFill="1" applyBorder="1" applyAlignment="1">
      <alignment horizontal="center" vertical="center" wrapText="1"/>
    </xf>
    <xf numFmtId="0" fontId="37" fillId="3" borderId="3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3" xfId="0" applyFont="1" applyFill="1" applyBorder="1" applyAlignment="1">
      <alignment horizontal="center" vertical="center" wrapText="1"/>
    </xf>
    <xf numFmtId="166" fontId="40" fillId="0" borderId="40" xfId="0" applyNumberFormat="1" applyFont="1" applyBorder="1" applyAlignment="1">
      <alignment horizontal="center" vertical="center" wrapText="1"/>
    </xf>
    <xf numFmtId="166" fontId="40" fillId="0" borderId="41" xfId="0" applyNumberFormat="1" applyFont="1" applyBorder="1" applyAlignment="1">
      <alignment horizontal="center" vertical="center" wrapText="1"/>
    </xf>
    <xf numFmtId="166" fontId="38" fillId="3" borderId="0" xfId="0" applyNumberFormat="1" applyFont="1" applyFill="1" applyAlignment="1">
      <alignment horizontal="center" vertical="center" wrapText="1"/>
    </xf>
    <xf numFmtId="166" fontId="38" fillId="3" borderId="60" xfId="0" applyNumberFormat="1" applyFont="1" applyFill="1" applyBorder="1" applyAlignment="1">
      <alignment horizontal="center" vertical="center" wrapText="1"/>
    </xf>
    <xf numFmtId="166" fontId="40" fillId="4" borderId="61" xfId="0" applyNumberFormat="1" applyFont="1" applyFill="1" applyBorder="1" applyAlignment="1">
      <alignment horizontal="center" vertical="center" wrapText="1"/>
    </xf>
    <xf numFmtId="166" fontId="40" fillId="4" borderId="62" xfId="0" applyNumberFormat="1" applyFont="1" applyFill="1" applyBorder="1" applyAlignment="1">
      <alignment horizontal="center" vertical="center" wrapText="1"/>
    </xf>
    <xf numFmtId="0" fontId="48" fillId="4" borderId="51" xfId="0" applyFont="1" applyFill="1" applyBorder="1" applyAlignment="1">
      <alignment horizontal="center" vertical="center" wrapText="1"/>
    </xf>
    <xf numFmtId="0" fontId="48" fillId="4" borderId="31" xfId="0" applyFont="1" applyFill="1" applyBorder="1" applyAlignment="1">
      <alignment horizontal="center" vertical="center" wrapText="1"/>
    </xf>
    <xf numFmtId="0" fontId="48" fillId="4" borderId="52"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16" fillId="4" borderId="55" xfId="0" applyFont="1" applyFill="1" applyBorder="1" applyAlignment="1">
      <alignment horizontal="center" vertical="center" wrapText="1"/>
    </xf>
    <xf numFmtId="0" fontId="16" fillId="4" borderId="53" xfId="0" applyFont="1" applyFill="1" applyBorder="1" applyAlignment="1">
      <alignment horizontal="center" vertical="center" wrapText="1"/>
    </xf>
    <xf numFmtId="0" fontId="16" fillId="4" borderId="57" xfId="0" applyFont="1" applyFill="1" applyBorder="1" applyAlignment="1">
      <alignment horizontal="center" vertical="center" wrapText="1"/>
    </xf>
    <xf numFmtId="166" fontId="40" fillId="4" borderId="40" xfId="0" applyNumberFormat="1" applyFont="1" applyFill="1" applyBorder="1" applyAlignment="1">
      <alignment horizontal="center" vertical="center"/>
    </xf>
    <xf numFmtId="166" fontId="40" fillId="4" borderId="41"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3" xfId="0" applyFont="1" applyFill="1" applyBorder="1" applyAlignment="1">
      <alignment horizontal="center" vertical="center"/>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4" fillId="3" borderId="0" xfId="0" applyFont="1" applyFill="1" applyAlignment="1">
      <alignment horizontal="center" vertical="center"/>
    </xf>
    <xf numFmtId="0" fontId="5" fillId="3" borderId="2"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3" xfId="0" applyFont="1" applyFill="1" applyBorder="1" applyAlignment="1">
      <alignment horizontal="center" vertical="center"/>
    </xf>
    <xf numFmtId="0" fontId="7" fillId="5" borderId="0" xfId="0" applyFont="1" applyFill="1" applyAlignment="1">
      <alignment horizontal="center" vertical="center" wrapText="1"/>
    </xf>
    <xf numFmtId="166" fontId="48" fillId="4" borderId="7" xfId="0" applyNumberFormat="1" applyFont="1" applyFill="1" applyBorder="1" applyAlignment="1">
      <alignment horizontal="center" vertical="center" wrapText="1"/>
    </xf>
    <xf numFmtId="166" fontId="48" fillId="4" borderId="8" xfId="0" applyNumberFormat="1" applyFont="1" applyFill="1" applyBorder="1" applyAlignment="1">
      <alignment horizontal="center" vertical="center" wrapText="1"/>
    </xf>
    <xf numFmtId="166" fontId="48" fillId="4" borderId="9" xfId="0" applyNumberFormat="1" applyFont="1" applyFill="1" applyBorder="1" applyAlignment="1">
      <alignment horizontal="center" vertical="center" wrapText="1"/>
    </xf>
    <xf numFmtId="166" fontId="40" fillId="4" borderId="50" xfId="0" applyNumberFormat="1" applyFont="1" applyFill="1" applyBorder="1" applyAlignment="1">
      <alignment horizontal="center" vertical="center" wrapText="1"/>
    </xf>
    <xf numFmtId="166" fontId="40" fillId="4" borderId="55" xfId="0" applyNumberFormat="1" applyFont="1" applyFill="1" applyBorder="1" applyAlignment="1">
      <alignment horizontal="center" vertical="center" wrapText="1"/>
    </xf>
    <xf numFmtId="166" fontId="40" fillId="4" borderId="53" xfId="0" applyNumberFormat="1" applyFont="1" applyFill="1" applyBorder="1" applyAlignment="1">
      <alignment horizontal="center" vertical="center" wrapText="1"/>
    </xf>
    <xf numFmtId="166" fontId="40" fillId="4" borderId="57" xfId="0" applyNumberFormat="1" applyFont="1" applyFill="1" applyBorder="1" applyAlignment="1">
      <alignment horizontal="center" vertical="center" wrapText="1"/>
    </xf>
    <xf numFmtId="166" fontId="40" fillId="4" borderId="54" xfId="0" applyNumberFormat="1" applyFont="1" applyFill="1" applyBorder="1" applyAlignment="1">
      <alignment horizontal="center" vertical="center" wrapText="1"/>
    </xf>
    <xf numFmtId="166" fontId="40" fillId="4" borderId="58" xfId="0" applyNumberFormat="1" applyFont="1" applyFill="1" applyBorder="1" applyAlignment="1">
      <alignment horizontal="center" vertical="center" wrapText="1"/>
    </xf>
    <xf numFmtId="0" fontId="16" fillId="4" borderId="54" xfId="0" applyFont="1" applyFill="1" applyBorder="1" applyAlignment="1">
      <alignment horizontal="center" vertical="center" wrapText="1"/>
    </xf>
    <xf numFmtId="0" fontId="16" fillId="4" borderId="58"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6" xfId="0" applyFont="1" applyFill="1" applyBorder="1" applyAlignment="1">
      <alignment horizontal="center" vertical="center" wrapText="1"/>
    </xf>
    <xf numFmtId="4" fontId="28" fillId="0" borderId="0" xfId="0" applyNumberFormat="1" applyFont="1" applyAlignment="1">
      <alignment horizontal="center" vertical="center"/>
    </xf>
    <xf numFmtId="0" fontId="27" fillId="3" borderId="2"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3" xfId="0" applyFont="1" applyFill="1" applyBorder="1" applyAlignment="1">
      <alignment horizontal="center" vertical="center"/>
    </xf>
    <xf numFmtId="0" fontId="35" fillId="3" borderId="2"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3"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3" xfId="0" applyFont="1" applyFill="1" applyBorder="1" applyAlignment="1">
      <alignment horizontal="center" vertical="center"/>
    </xf>
    <xf numFmtId="0" fontId="29" fillId="3" borderId="30" xfId="0" applyFont="1" applyFill="1" applyBorder="1" applyAlignment="1">
      <alignment horizontal="center" vertical="center"/>
    </xf>
    <xf numFmtId="0" fontId="29" fillId="3" borderId="31" xfId="0" applyFont="1" applyFill="1" applyBorder="1" applyAlignment="1">
      <alignment horizontal="center" vertical="center"/>
    </xf>
    <xf numFmtId="0" fontId="29" fillId="3" borderId="1"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3" xfId="0" applyFont="1" applyFill="1" applyBorder="1" applyAlignment="1">
      <alignment horizontal="center" vertical="center"/>
    </xf>
    <xf numFmtId="0" fontId="30" fillId="4" borderId="7"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3"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3" xfId="0" applyFont="1" applyFill="1" applyBorder="1" applyAlignment="1">
      <alignment horizontal="center" vertical="center"/>
    </xf>
    <xf numFmtId="4" fontId="11" fillId="3" borderId="0" xfId="0" applyNumberFormat="1" applyFont="1" applyFill="1" applyAlignment="1">
      <alignment horizontal="center" vertical="center"/>
    </xf>
    <xf numFmtId="0" fontId="45" fillId="3" borderId="2"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3" xfId="0" applyFont="1" applyFill="1" applyBorder="1" applyAlignment="1">
      <alignment horizontal="center" vertical="center" wrapText="1"/>
    </xf>
    <xf numFmtId="0" fontId="25" fillId="3" borderId="30"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1"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3" xfId="0" applyFont="1" applyFill="1" applyBorder="1" applyAlignment="1">
      <alignment horizontal="center" vertical="center"/>
    </xf>
    <xf numFmtId="4" fontId="11" fillId="0" borderId="0" xfId="0" applyNumberFormat="1" applyFont="1" applyAlignment="1">
      <alignment horizontal="center" vertical="center"/>
    </xf>
    <xf numFmtId="0" fontId="14" fillId="4" borderId="25"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45" fillId="3" borderId="2" xfId="0" applyFont="1" applyFill="1" applyBorder="1" applyAlignment="1">
      <alignment horizontal="center" vertical="center"/>
    </xf>
    <xf numFmtId="0" fontId="45" fillId="3" borderId="0" xfId="0" applyFont="1" applyFill="1" applyBorder="1" applyAlignment="1">
      <alignment horizontal="center" vertical="center"/>
    </xf>
    <xf numFmtId="0" fontId="45" fillId="3" borderId="3" xfId="0" applyFont="1" applyFill="1" applyBorder="1" applyAlignment="1">
      <alignment horizontal="center" vertical="center"/>
    </xf>
    <xf numFmtId="0" fontId="16" fillId="3" borderId="2" xfId="0" applyNumberFormat="1" applyFont="1" applyFill="1" applyBorder="1" applyAlignment="1">
      <alignment horizontal="center" vertical="center" wrapText="1"/>
    </xf>
    <xf numFmtId="0" fontId="16" fillId="3" borderId="0" xfId="0" applyNumberFormat="1" applyFont="1" applyFill="1" applyBorder="1" applyAlignment="1">
      <alignment horizontal="center" vertical="center" wrapText="1"/>
    </xf>
    <xf numFmtId="0" fontId="16" fillId="3" borderId="3"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xf>
    <xf numFmtId="0" fontId="15" fillId="3" borderId="0" xfId="0" applyNumberFormat="1" applyFont="1" applyFill="1" applyBorder="1" applyAlignment="1">
      <alignment horizontal="center" vertical="center"/>
    </xf>
    <xf numFmtId="0" fontId="15" fillId="3" borderId="3" xfId="0" applyNumberFormat="1" applyFont="1" applyFill="1" applyBorder="1" applyAlignment="1">
      <alignment horizontal="center" vertical="center"/>
    </xf>
    <xf numFmtId="0" fontId="16" fillId="3" borderId="2" xfId="0" applyNumberFormat="1" applyFont="1" applyFill="1" applyBorder="1" applyAlignment="1">
      <alignment horizontal="center" vertical="center"/>
    </xf>
    <xf numFmtId="0" fontId="16" fillId="3" borderId="0" xfId="0" applyNumberFormat="1" applyFont="1" applyFill="1" applyBorder="1" applyAlignment="1">
      <alignment horizontal="center" vertical="center"/>
    </xf>
    <xf numFmtId="0" fontId="16" fillId="3" borderId="3" xfId="0" applyNumberFormat="1" applyFont="1" applyFill="1" applyBorder="1" applyAlignment="1">
      <alignment horizontal="center" vertical="center"/>
    </xf>
    <xf numFmtId="0" fontId="11" fillId="0" borderId="0" xfId="0" applyNumberFormat="1" applyFont="1" applyAlignment="1">
      <alignment horizontal="center" vertical="center"/>
    </xf>
    <xf numFmtId="0" fontId="14" fillId="4" borderId="25" xfId="0" applyNumberFormat="1" applyFont="1" applyFill="1" applyBorder="1" applyAlignment="1">
      <alignment horizontal="center" vertical="center" wrapText="1"/>
    </xf>
    <xf numFmtId="0" fontId="14" fillId="4" borderId="29" xfId="0" applyNumberFormat="1" applyFont="1" applyFill="1" applyBorder="1" applyAlignment="1">
      <alignment horizontal="center" vertical="center" wrapText="1"/>
    </xf>
    <xf numFmtId="0" fontId="17" fillId="3" borderId="30" xfId="0" applyNumberFormat="1" applyFont="1" applyFill="1" applyBorder="1" applyAlignment="1">
      <alignment horizontal="center" vertical="center"/>
    </xf>
    <xf numFmtId="0" fontId="17" fillId="3" borderId="31" xfId="0" applyNumberFormat="1" applyFont="1" applyFill="1" applyBorder="1" applyAlignment="1">
      <alignment horizontal="center" vertical="center"/>
    </xf>
    <xf numFmtId="0" fontId="17" fillId="3" borderId="1" xfId="0" applyNumberFormat="1" applyFont="1" applyFill="1" applyBorder="1" applyAlignment="1">
      <alignment horizontal="center" vertical="center"/>
    </xf>
    <xf numFmtId="0" fontId="14" fillId="3" borderId="2" xfId="0" applyNumberFormat="1" applyFont="1" applyFill="1" applyBorder="1" applyAlignment="1">
      <alignment horizontal="center" vertical="center"/>
    </xf>
    <xf numFmtId="0" fontId="14" fillId="3" borderId="0" xfId="0" applyNumberFormat="1" applyFont="1" applyFill="1" applyBorder="1" applyAlignment="1">
      <alignment horizontal="center" vertical="center"/>
    </xf>
    <xf numFmtId="0" fontId="14" fillId="3" borderId="3" xfId="0" applyNumberFormat="1" applyFont="1" applyFill="1" applyBorder="1" applyAlignment="1">
      <alignment horizontal="center" vertical="center"/>
    </xf>
    <xf numFmtId="0" fontId="46" fillId="3" borderId="2" xfId="0" applyNumberFormat="1" applyFont="1" applyFill="1" applyBorder="1" applyAlignment="1">
      <alignment horizontal="center" vertical="center"/>
    </xf>
    <xf numFmtId="0" fontId="46" fillId="3" borderId="0" xfId="0" applyNumberFormat="1" applyFont="1" applyFill="1" applyBorder="1" applyAlignment="1">
      <alignment horizontal="center" vertical="center"/>
    </xf>
    <xf numFmtId="0" fontId="46" fillId="3" borderId="3" xfId="0" applyNumberFormat="1" applyFont="1" applyFill="1" applyBorder="1" applyAlignment="1">
      <alignment horizontal="center" vertical="center"/>
    </xf>
    <xf numFmtId="0" fontId="14" fillId="4" borderId="7" xfId="0" applyNumberFormat="1" applyFont="1" applyFill="1" applyBorder="1" applyAlignment="1">
      <alignment horizontal="center" vertical="center" wrapText="1"/>
    </xf>
    <xf numFmtId="0" fontId="14" fillId="4" borderId="8" xfId="0" applyNumberFormat="1" applyFont="1" applyFill="1" applyBorder="1" applyAlignment="1">
      <alignment horizontal="center" vertical="center" wrapText="1"/>
    </xf>
    <xf numFmtId="0" fontId="14" fillId="4" borderId="9" xfId="0" applyNumberFormat="1" applyFont="1" applyFill="1" applyBorder="1" applyAlignment="1">
      <alignment horizontal="center" vertical="center" wrapText="1"/>
    </xf>
    <xf numFmtId="0" fontId="21" fillId="0" borderId="0" xfId="0" applyFont="1" applyAlignment="1">
      <alignment horizontal="center" vertical="center"/>
    </xf>
    <xf numFmtId="0" fontId="8" fillId="3" borderId="2"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3" xfId="0" applyFont="1" applyFill="1" applyBorder="1" applyAlignment="1">
      <alignment horizontal="center" vertical="center"/>
    </xf>
    <xf numFmtId="0" fontId="25" fillId="3" borderId="15"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5" fillId="3" borderId="30" xfId="0" applyNumberFormat="1" applyFont="1" applyFill="1" applyBorder="1" applyAlignment="1">
      <alignment horizontal="center" vertical="center"/>
    </xf>
    <xf numFmtId="0" fontId="14" fillId="3" borderId="31" xfId="0" applyNumberFormat="1" applyFont="1" applyFill="1" applyBorder="1" applyAlignment="1">
      <alignment horizontal="center" vertical="center"/>
    </xf>
    <xf numFmtId="0" fontId="14" fillId="3" borderId="1" xfId="0" applyNumberFormat="1" applyFont="1" applyFill="1" applyBorder="1" applyAlignment="1">
      <alignment horizontal="center" vertical="center"/>
    </xf>
    <xf numFmtId="0" fontId="17" fillId="3" borderId="23" xfId="0" applyNumberFormat="1" applyFont="1" applyFill="1" applyBorder="1" applyAlignment="1">
      <alignment horizontal="center" vertical="center" wrapText="1"/>
    </xf>
    <xf numFmtId="0" fontId="17" fillId="3" borderId="0" xfId="0" applyNumberFormat="1" applyFont="1" applyFill="1" applyBorder="1" applyAlignment="1">
      <alignment horizontal="center" vertical="center" wrapText="1"/>
    </xf>
    <xf numFmtId="0" fontId="17" fillId="3" borderId="20" xfId="0" applyNumberFormat="1" applyFont="1" applyFill="1" applyBorder="1" applyAlignment="1">
      <alignment horizontal="center" vertical="center" wrapText="1"/>
    </xf>
    <xf numFmtId="0" fontId="17" fillId="4" borderId="7" xfId="0" applyNumberFormat="1" applyFont="1" applyFill="1" applyBorder="1" applyAlignment="1">
      <alignment horizontal="center" vertical="center" wrapText="1"/>
    </xf>
    <xf numFmtId="0" fontId="17" fillId="4" borderId="8" xfId="0" applyNumberFormat="1" applyFont="1" applyFill="1" applyBorder="1" applyAlignment="1">
      <alignment horizontal="center" vertical="center" wrapText="1"/>
    </xf>
    <xf numFmtId="0" fontId="17" fillId="4" borderId="9" xfId="0" applyNumberFormat="1" applyFont="1" applyFill="1" applyBorder="1" applyAlignment="1">
      <alignment horizontal="center" vertical="center" wrapText="1"/>
    </xf>
    <xf numFmtId="0" fontId="16" fillId="3" borderId="4"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0" fontId="16" fillId="3" borderId="6" xfId="0" applyNumberFormat="1" applyFont="1" applyFill="1" applyBorder="1" applyAlignment="1">
      <alignment horizontal="center" vertical="center" wrapText="1"/>
    </xf>
    <xf numFmtId="0" fontId="11" fillId="3" borderId="0" xfId="0" applyFont="1" applyFill="1" applyAlignment="1">
      <alignment horizontal="center" vertical="center"/>
    </xf>
    <xf numFmtId="0" fontId="16" fillId="3" borderId="49" xfId="0" applyFont="1" applyFill="1" applyBorder="1" applyAlignment="1">
      <alignment horizontal="center" vertical="center"/>
    </xf>
    <xf numFmtId="0" fontId="16" fillId="3" borderId="32" xfId="0" applyFont="1" applyFill="1" applyBorder="1" applyAlignment="1">
      <alignment horizontal="center" vertical="center"/>
    </xf>
    <xf numFmtId="0" fontId="28" fillId="3" borderId="30" xfId="0" applyFont="1" applyFill="1" applyBorder="1" applyAlignment="1">
      <alignment horizontal="center" vertical="center"/>
    </xf>
    <xf numFmtId="0" fontId="28" fillId="3" borderId="31" xfId="0" applyFont="1" applyFill="1" applyBorder="1" applyAlignment="1">
      <alignment horizontal="center" vertical="center"/>
    </xf>
    <xf numFmtId="0" fontId="28" fillId="3" borderId="1"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20" fillId="3" borderId="0" xfId="0" applyFont="1" applyFill="1" applyAlignment="1">
      <alignment horizontal="center" vertical="center"/>
    </xf>
    <xf numFmtId="0" fontId="12" fillId="3" borderId="30"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1"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3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44" fillId="3" borderId="30" xfId="0" applyFont="1" applyFill="1" applyBorder="1" applyAlignment="1">
      <alignment horizontal="center" vertical="center"/>
    </xf>
    <xf numFmtId="0" fontId="44" fillId="3" borderId="31" xfId="0" applyFont="1" applyFill="1" applyBorder="1" applyAlignment="1">
      <alignment horizontal="center" vertical="center"/>
    </xf>
    <xf numFmtId="0" fontId="44"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9" defaultPivotStyle="PivotStyleLight16"/>
  <colors>
    <mruColors>
      <color rgb="FF3D2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119062</xdr:rowOff>
    </xdr:from>
    <xdr:to>
      <xdr:col>0</xdr:col>
      <xdr:colOff>1976437</xdr:colOff>
      <xdr:row>5</xdr:row>
      <xdr:rowOff>202406</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375"/>
          <a:ext cx="1976437" cy="750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28576</xdr:colOff>
      <xdr:row>1</xdr:row>
      <xdr:rowOff>28575</xdr:rowOff>
    </xdr:from>
    <xdr:to>
      <xdr:col>0</xdr:col>
      <xdr:colOff>1704976</xdr:colOff>
      <xdr:row>3</xdr:row>
      <xdr:rowOff>228600</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228600"/>
          <a:ext cx="16764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35719</xdr:colOff>
      <xdr:row>3</xdr:row>
      <xdr:rowOff>95251</xdr:rowOff>
    </xdr:from>
    <xdr:to>
      <xdr:col>0</xdr:col>
      <xdr:colOff>1750219</xdr:colOff>
      <xdr:row>6</xdr:row>
      <xdr:rowOff>11907</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9" y="535782"/>
          <a:ext cx="1714500" cy="845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71437</xdr:rowOff>
    </xdr:from>
    <xdr:to>
      <xdr:col>1</xdr:col>
      <xdr:colOff>35718</xdr:colOff>
      <xdr:row>5</xdr:row>
      <xdr:rowOff>250031</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7218"/>
          <a:ext cx="1690687" cy="726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47627</xdr:colOff>
      <xdr:row>3</xdr:row>
      <xdr:rowOff>71439</xdr:rowOff>
    </xdr:from>
    <xdr:to>
      <xdr:col>1</xdr:col>
      <xdr:colOff>250031</xdr:colOff>
      <xdr:row>5</xdr:row>
      <xdr:rowOff>180976</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7" y="511970"/>
          <a:ext cx="2083592" cy="7881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211666</xdr:rowOff>
    </xdr:from>
    <xdr:to>
      <xdr:col>1</xdr:col>
      <xdr:colOff>399520</xdr:colOff>
      <xdr:row>6</xdr:row>
      <xdr:rowOff>201083</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833"/>
          <a:ext cx="1976437" cy="687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xdr:colOff>
      <xdr:row>3</xdr:row>
      <xdr:rowOff>285748</xdr:rowOff>
    </xdr:from>
    <xdr:to>
      <xdr:col>0</xdr:col>
      <xdr:colOff>2000249</xdr:colOff>
      <xdr:row>6</xdr:row>
      <xdr:rowOff>154781</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928686"/>
          <a:ext cx="1976437" cy="1035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59532</xdr:colOff>
      <xdr:row>2</xdr:row>
      <xdr:rowOff>83343</xdr:rowOff>
    </xdr:from>
    <xdr:to>
      <xdr:col>0</xdr:col>
      <xdr:colOff>2035969</xdr:colOff>
      <xdr:row>4</xdr:row>
      <xdr:rowOff>50005</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2" y="416718"/>
          <a:ext cx="1976437"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114300</xdr:colOff>
      <xdr:row>8</xdr:row>
      <xdr:rowOff>101600</xdr:rowOff>
    </xdr:from>
    <xdr:ext cx="3317448" cy="937629"/>
    <xdr:sp macro="" textlink="">
      <xdr:nvSpPr>
        <xdr:cNvPr id="3" name="Rectángulo 2"/>
        <xdr:cNvSpPr/>
      </xdr:nvSpPr>
      <xdr:spPr>
        <a:xfrm>
          <a:off x="3683000" y="1689100"/>
          <a:ext cx="3317448" cy="937629"/>
        </a:xfrm>
        <a:prstGeom prst="rect">
          <a:avLst/>
        </a:prstGeom>
        <a:noFill/>
      </xdr:spPr>
      <xdr:txBody>
        <a:bodyPr wrap="none" lIns="91440" tIns="45720" rIns="91440" bIns="45720">
          <a:spAutoFit/>
        </a:bodyPr>
        <a:lstStyle/>
        <a:p>
          <a:pPr algn="ctr"/>
          <a:r>
            <a:rPr lang="es-ES" sz="5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NO</a:t>
          </a:r>
          <a:r>
            <a:rPr lang="es-ES" sz="5400" b="1" cap="none" spc="0" baseline="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 APLICA</a:t>
          </a:r>
          <a:endParaRPr lang="es-ES" sz="5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endParaRPr>
        </a:p>
      </xdr:txBody>
    </xdr:sp>
    <xdr:clientData/>
  </xdr:oneCellAnchor>
  <xdr:twoCellAnchor editAs="oneCell">
    <xdr:from>
      <xdr:col>0</xdr:col>
      <xdr:colOff>38100</xdr:colOff>
      <xdr:row>3</xdr:row>
      <xdr:rowOff>101600</xdr:rowOff>
    </xdr:from>
    <xdr:to>
      <xdr:col>0</xdr:col>
      <xdr:colOff>2311400</xdr:colOff>
      <xdr:row>5</xdr:row>
      <xdr:rowOff>342900</xdr:rowOff>
    </xdr:to>
    <xdr:pic>
      <xdr:nvPicPr>
        <xdr:cNvPr id="4" name="Imagen 3"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98500"/>
          <a:ext cx="2273300" cy="88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497416</xdr:colOff>
      <xdr:row>7</xdr:row>
      <xdr:rowOff>105833</xdr:rowOff>
    </xdr:from>
    <xdr:ext cx="3317448" cy="937629"/>
    <xdr:sp macro="" textlink="">
      <xdr:nvSpPr>
        <xdr:cNvPr id="3" name="Rectángulo 2"/>
        <xdr:cNvSpPr/>
      </xdr:nvSpPr>
      <xdr:spPr>
        <a:xfrm>
          <a:off x="3598333" y="1248833"/>
          <a:ext cx="3317448" cy="937629"/>
        </a:xfrm>
        <a:prstGeom prst="rect">
          <a:avLst/>
        </a:prstGeom>
        <a:noFill/>
      </xdr:spPr>
      <xdr:txBody>
        <a:bodyPr wrap="none" lIns="91440" tIns="45720" rIns="91440" bIns="45720">
          <a:spAutoFit/>
        </a:bodyPr>
        <a:lstStyle/>
        <a:p>
          <a:pPr algn="ctr"/>
          <a:r>
            <a:rPr lang="es-ES" sz="5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NO</a:t>
          </a:r>
          <a:r>
            <a:rPr lang="es-ES" sz="5400" b="1" cap="none" spc="0" baseline="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 APLICA</a:t>
          </a:r>
          <a:endParaRPr lang="es-ES" sz="5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endParaRPr>
        </a:p>
      </xdr:txBody>
    </xdr:sp>
    <xdr:clientData/>
  </xdr:oneCellAnchor>
  <xdr:twoCellAnchor editAs="oneCell">
    <xdr:from>
      <xdr:col>0</xdr:col>
      <xdr:colOff>0</xdr:colOff>
      <xdr:row>3</xdr:row>
      <xdr:rowOff>21167</xdr:rowOff>
    </xdr:from>
    <xdr:to>
      <xdr:col>0</xdr:col>
      <xdr:colOff>2133600</xdr:colOff>
      <xdr:row>5</xdr:row>
      <xdr:rowOff>275167</xdr:rowOff>
    </xdr:to>
    <xdr:pic>
      <xdr:nvPicPr>
        <xdr:cNvPr id="4" name="Imagen 3"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000"/>
          <a:ext cx="2133600" cy="836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60"/>
  <sheetViews>
    <sheetView topLeftCell="A46" zoomScale="80" zoomScaleNormal="80" workbookViewId="0">
      <selection activeCell="E49" sqref="E49"/>
    </sheetView>
  </sheetViews>
  <sheetFormatPr baseColWidth="10" defaultColWidth="11.42578125" defaultRowHeight="20.25" customHeight="1" x14ac:dyDescent="0.25"/>
  <cols>
    <col min="1" max="1" width="36.140625" style="109" customWidth="1"/>
    <col min="2" max="2" width="15.140625" style="109" customWidth="1"/>
    <col min="3" max="3" width="15.28515625" style="109" bestFit="1" customWidth="1"/>
    <col min="4" max="4" width="14.5703125" style="110" customWidth="1"/>
    <col min="5" max="5" width="14.85546875" style="110" customWidth="1"/>
    <col min="6" max="6" width="14.28515625" style="109" customWidth="1"/>
    <col min="7" max="7" width="13.42578125" style="109" customWidth="1"/>
    <col min="8" max="8" width="2.42578125" style="109" customWidth="1"/>
    <col min="9" max="9" width="13.85546875" style="109" bestFit="1" customWidth="1"/>
    <col min="10" max="11" width="11.42578125" style="109"/>
    <col min="12" max="12" width="11.42578125" style="323"/>
    <col min="13" max="16384" width="11.42578125" style="109"/>
  </cols>
  <sheetData>
    <row r="1" spans="1:7" ht="20.25" customHeight="1" x14ac:dyDescent="0.25">
      <c r="A1" s="118"/>
      <c r="B1" s="118"/>
      <c r="C1" s="118"/>
      <c r="D1" s="119"/>
      <c r="E1" s="119"/>
      <c r="F1" s="118"/>
      <c r="G1" s="118"/>
    </row>
    <row r="2" spans="1:7" ht="20.25" customHeight="1" x14ac:dyDescent="0.25">
      <c r="A2" s="118"/>
      <c r="B2" s="118"/>
      <c r="C2" s="118"/>
      <c r="D2" s="119"/>
      <c r="E2" s="119"/>
      <c r="F2" s="386"/>
      <c r="G2" s="386"/>
    </row>
    <row r="3" spans="1:7" ht="6" customHeight="1" thickBot="1" x14ac:dyDescent="0.3">
      <c r="A3" s="118"/>
      <c r="B3" s="118"/>
      <c r="C3" s="118"/>
      <c r="D3" s="119"/>
      <c r="E3" s="119"/>
      <c r="F3" s="118"/>
      <c r="G3" s="118"/>
    </row>
    <row r="4" spans="1:7" ht="32.25" customHeight="1" x14ac:dyDescent="0.25">
      <c r="A4" s="359" t="s">
        <v>202</v>
      </c>
      <c r="B4" s="360"/>
      <c r="C4" s="360"/>
      <c r="D4" s="360"/>
      <c r="E4" s="360"/>
      <c r="F4" s="360"/>
      <c r="G4" s="361"/>
    </row>
    <row r="5" spans="1:7" ht="20.25" customHeight="1" x14ac:dyDescent="0.25">
      <c r="A5" s="362" t="s">
        <v>112</v>
      </c>
      <c r="B5" s="363"/>
      <c r="C5" s="363"/>
      <c r="D5" s="363"/>
      <c r="E5" s="363"/>
      <c r="F5" s="363"/>
      <c r="G5" s="364"/>
    </row>
    <row r="6" spans="1:7" ht="20.25" customHeight="1" thickBot="1" x14ac:dyDescent="0.3">
      <c r="A6" s="362" t="s">
        <v>221</v>
      </c>
      <c r="B6" s="363"/>
      <c r="C6" s="363"/>
      <c r="D6" s="363"/>
      <c r="E6" s="363"/>
      <c r="F6" s="363"/>
      <c r="G6" s="364"/>
    </row>
    <row r="7" spans="1:7" ht="20.25" customHeight="1" thickBot="1" x14ac:dyDescent="0.3">
      <c r="A7" s="111"/>
      <c r="B7" s="371" t="s">
        <v>26</v>
      </c>
      <c r="C7" s="372"/>
      <c r="D7" s="372"/>
      <c r="E7" s="372"/>
      <c r="F7" s="373"/>
      <c r="G7" s="112"/>
    </row>
    <row r="8" spans="1:7" ht="30.75" customHeight="1" x14ac:dyDescent="0.25">
      <c r="A8" s="330" t="s">
        <v>25</v>
      </c>
      <c r="B8" s="374" t="s">
        <v>28</v>
      </c>
      <c r="C8" s="331" t="s">
        <v>29</v>
      </c>
      <c r="D8" s="376" t="s">
        <v>31</v>
      </c>
      <c r="E8" s="376" t="s">
        <v>32</v>
      </c>
      <c r="F8" s="400" t="s">
        <v>33</v>
      </c>
      <c r="G8" s="332" t="s">
        <v>27</v>
      </c>
    </row>
    <row r="9" spans="1:7" ht="27.75" customHeight="1" thickBot="1" x14ac:dyDescent="0.3">
      <c r="A9" s="333"/>
      <c r="B9" s="375"/>
      <c r="C9" s="334" t="s">
        <v>30</v>
      </c>
      <c r="D9" s="377"/>
      <c r="E9" s="377"/>
      <c r="F9" s="401"/>
      <c r="G9" s="335"/>
    </row>
    <row r="10" spans="1:7" ht="17.25" customHeight="1" thickBot="1" x14ac:dyDescent="0.3">
      <c r="A10" s="113"/>
      <c r="B10" s="115">
        <v>-1</v>
      </c>
      <c r="C10" s="116">
        <v>-2</v>
      </c>
      <c r="D10" s="116" t="s">
        <v>34</v>
      </c>
      <c r="E10" s="116">
        <v>-4</v>
      </c>
      <c r="F10" s="117">
        <v>-5</v>
      </c>
      <c r="G10" s="115" t="s">
        <v>35</v>
      </c>
    </row>
    <row r="11" spans="1:7" ht="20.25" customHeight="1" x14ac:dyDescent="0.25">
      <c r="A11" s="157" t="s">
        <v>2</v>
      </c>
      <c r="B11" s="158">
        <v>0</v>
      </c>
      <c r="C11" s="158">
        <v>0</v>
      </c>
      <c r="D11" s="158">
        <v>0</v>
      </c>
      <c r="E11" s="158">
        <v>0</v>
      </c>
      <c r="F11" s="158">
        <v>0</v>
      </c>
      <c r="G11" s="158">
        <v>0</v>
      </c>
    </row>
    <row r="12" spans="1:7" ht="23.25" customHeight="1" x14ac:dyDescent="0.25">
      <c r="A12" s="157" t="s">
        <v>3</v>
      </c>
      <c r="B12" s="158">
        <v>0</v>
      </c>
      <c r="C12" s="158">
        <v>0</v>
      </c>
      <c r="D12" s="158">
        <v>0</v>
      </c>
      <c r="E12" s="158">
        <v>0</v>
      </c>
      <c r="F12" s="158">
        <v>0</v>
      </c>
      <c r="G12" s="158">
        <v>0</v>
      </c>
    </row>
    <row r="13" spans="1:7" ht="20.25" customHeight="1" x14ac:dyDescent="0.25">
      <c r="A13" s="157" t="s">
        <v>4</v>
      </c>
      <c r="B13" s="158">
        <v>0</v>
      </c>
      <c r="C13" s="158">
        <v>0</v>
      </c>
      <c r="D13" s="158">
        <v>0</v>
      </c>
      <c r="E13" s="158">
        <v>0</v>
      </c>
      <c r="F13" s="158">
        <v>0</v>
      </c>
      <c r="G13" s="158">
        <v>0</v>
      </c>
    </row>
    <row r="14" spans="1:7" ht="20.25" customHeight="1" x14ac:dyDescent="0.25">
      <c r="A14" s="157" t="s">
        <v>5</v>
      </c>
      <c r="B14" s="158">
        <v>0</v>
      </c>
      <c r="C14" s="158">
        <v>0</v>
      </c>
      <c r="D14" s="158">
        <v>0</v>
      </c>
      <c r="E14" s="158">
        <v>0</v>
      </c>
      <c r="F14" s="158">
        <v>0</v>
      </c>
      <c r="G14" s="158">
        <v>0</v>
      </c>
    </row>
    <row r="15" spans="1:7" ht="20.25" customHeight="1" x14ac:dyDescent="0.25">
      <c r="A15" s="157" t="s">
        <v>42</v>
      </c>
      <c r="B15" s="159">
        <f>SUM(B16:B17)</f>
        <v>755211</v>
      </c>
      <c r="C15" s="159">
        <f>SUM(C16:C17)</f>
        <v>61326</v>
      </c>
      <c r="D15" s="159">
        <f>SUM(D16:D17)</f>
        <v>816537</v>
      </c>
      <c r="E15" s="159">
        <f t="shared" ref="E15:G15" si="0">SUM(E16:E17)</f>
        <v>595133</v>
      </c>
      <c r="F15" s="159">
        <f t="shared" si="0"/>
        <v>595133</v>
      </c>
      <c r="G15" s="159">
        <f t="shared" si="0"/>
        <v>-160078</v>
      </c>
    </row>
    <row r="16" spans="1:7" ht="20.25" customHeight="1" x14ac:dyDescent="0.25">
      <c r="A16" s="160" t="s">
        <v>43</v>
      </c>
      <c r="B16" s="325">
        <v>755211</v>
      </c>
      <c r="C16" s="326">
        <v>61326</v>
      </c>
      <c r="D16" s="325">
        <v>816537</v>
      </c>
      <c r="E16" s="325">
        <v>595133</v>
      </c>
      <c r="F16" s="161">
        <v>595133</v>
      </c>
      <c r="G16" s="161">
        <f>F16-B16</f>
        <v>-160078</v>
      </c>
    </row>
    <row r="17" spans="1:12" ht="20.25" customHeight="1" x14ac:dyDescent="0.25">
      <c r="A17" s="160" t="s">
        <v>44</v>
      </c>
      <c r="B17" s="158">
        <v>0</v>
      </c>
      <c r="C17" s="158">
        <v>0</v>
      </c>
      <c r="D17" s="158">
        <v>0</v>
      </c>
      <c r="E17" s="158">
        <v>0</v>
      </c>
      <c r="F17" s="158">
        <v>0</v>
      </c>
      <c r="G17" s="158">
        <v>0</v>
      </c>
    </row>
    <row r="18" spans="1:12" ht="20.25" customHeight="1" x14ac:dyDescent="0.25">
      <c r="A18" s="157" t="s">
        <v>45</v>
      </c>
      <c r="B18" s="162">
        <v>0</v>
      </c>
      <c r="C18" s="162">
        <v>0</v>
      </c>
      <c r="D18" s="162">
        <v>0</v>
      </c>
      <c r="E18" s="162">
        <v>0</v>
      </c>
      <c r="F18" s="162">
        <v>0</v>
      </c>
      <c r="G18" s="162">
        <v>0</v>
      </c>
    </row>
    <row r="19" spans="1:12" ht="20.25" customHeight="1" x14ac:dyDescent="0.25">
      <c r="A19" s="160" t="s">
        <v>43</v>
      </c>
      <c r="B19" s="158">
        <v>0</v>
      </c>
      <c r="C19" s="158">
        <v>0</v>
      </c>
      <c r="D19" s="158">
        <v>0</v>
      </c>
      <c r="E19" s="158">
        <v>0</v>
      </c>
      <c r="F19" s="158">
        <v>0</v>
      </c>
      <c r="G19" s="158">
        <v>0</v>
      </c>
    </row>
    <row r="20" spans="1:12" ht="20.25" customHeight="1" x14ac:dyDescent="0.25">
      <c r="A20" s="160" t="s">
        <v>44</v>
      </c>
      <c r="B20" s="158">
        <v>0</v>
      </c>
      <c r="C20" s="158">
        <v>0</v>
      </c>
      <c r="D20" s="158">
        <v>0</v>
      </c>
      <c r="E20" s="158">
        <v>0</v>
      </c>
      <c r="F20" s="158">
        <v>0</v>
      </c>
      <c r="G20" s="158">
        <v>0</v>
      </c>
    </row>
    <row r="21" spans="1:12" s="105" customFormat="1" ht="23.25" customHeight="1" x14ac:dyDescent="0.25">
      <c r="A21" s="160" t="s">
        <v>36</v>
      </c>
      <c r="B21" s="163">
        <v>56404691</v>
      </c>
      <c r="C21" s="163">
        <v>11934182</v>
      </c>
      <c r="D21" s="163">
        <v>68338873</v>
      </c>
      <c r="E21" s="163">
        <v>66164182</v>
      </c>
      <c r="F21" s="163">
        <v>66164182</v>
      </c>
      <c r="G21" s="163">
        <f>F21-B21</f>
        <v>9759491</v>
      </c>
      <c r="I21" s="106"/>
      <c r="L21" s="324"/>
    </row>
    <row r="22" spans="1:12" ht="20.25" customHeight="1" x14ac:dyDescent="0.25">
      <c r="A22" s="157" t="s">
        <v>6</v>
      </c>
      <c r="B22" s="164">
        <v>0</v>
      </c>
      <c r="C22" s="164">
        <v>0</v>
      </c>
      <c r="D22" s="164">
        <v>0</v>
      </c>
      <c r="E22" s="164">
        <v>0</v>
      </c>
      <c r="F22" s="164">
        <v>0</v>
      </c>
      <c r="G22" s="164">
        <v>0</v>
      </c>
    </row>
    <row r="23" spans="1:12" s="105" customFormat="1" ht="24" x14ac:dyDescent="0.25">
      <c r="A23" s="160" t="s">
        <v>37</v>
      </c>
      <c r="B23" s="163">
        <v>206664050</v>
      </c>
      <c r="C23" s="163">
        <v>12320038</v>
      </c>
      <c r="D23" s="163">
        <v>218984088</v>
      </c>
      <c r="E23" s="163">
        <v>217384562</v>
      </c>
      <c r="F23" s="163">
        <v>217384562</v>
      </c>
      <c r="G23" s="163">
        <f>F23-B23</f>
        <v>10720512</v>
      </c>
      <c r="I23" s="106"/>
      <c r="L23" s="324"/>
    </row>
    <row r="24" spans="1:12" ht="20.25" customHeight="1" x14ac:dyDescent="0.25">
      <c r="A24" s="157"/>
      <c r="B24" s="158"/>
      <c r="C24" s="158"/>
      <c r="D24" s="158"/>
      <c r="E24" s="158"/>
      <c r="F24" s="158"/>
      <c r="G24" s="158"/>
    </row>
    <row r="25" spans="1:12" ht="20.25" customHeight="1" thickBot="1" x14ac:dyDescent="0.3">
      <c r="A25" s="157" t="s">
        <v>38</v>
      </c>
      <c r="B25" s="158">
        <v>0</v>
      </c>
      <c r="C25" s="158">
        <v>0</v>
      </c>
      <c r="D25" s="158">
        <f>B25+C25</f>
        <v>0</v>
      </c>
      <c r="E25" s="158">
        <v>0</v>
      </c>
      <c r="F25" s="158">
        <v>0</v>
      </c>
      <c r="G25" s="158">
        <f>F25-D25</f>
        <v>0</v>
      </c>
      <c r="I25" s="106"/>
    </row>
    <row r="26" spans="1:12" ht="17.25" customHeight="1" thickBot="1" x14ac:dyDescent="0.3">
      <c r="A26" s="165" t="s">
        <v>24</v>
      </c>
      <c r="B26" s="166">
        <f>+B16+B21+B23</f>
        <v>263823952</v>
      </c>
      <c r="C26" s="166">
        <f t="shared" ref="C26:F26" si="1">+C16+C21+C23</f>
        <v>24315546</v>
      </c>
      <c r="D26" s="166">
        <f t="shared" si="1"/>
        <v>288139498</v>
      </c>
      <c r="E26" s="166">
        <f t="shared" si="1"/>
        <v>284143877</v>
      </c>
      <c r="F26" s="166">
        <f t="shared" si="1"/>
        <v>284143877</v>
      </c>
      <c r="G26" s="365">
        <f>+G15+G21+G23</f>
        <v>20319925</v>
      </c>
      <c r="I26" s="114"/>
    </row>
    <row r="27" spans="1:12" s="105" customFormat="1" ht="37.5" customHeight="1" thickBot="1" x14ac:dyDescent="0.3">
      <c r="A27" s="367"/>
      <c r="B27" s="367"/>
      <c r="C27" s="367"/>
      <c r="D27" s="368"/>
      <c r="E27" s="369" t="s">
        <v>192</v>
      </c>
      <c r="F27" s="370"/>
      <c r="G27" s="366"/>
      <c r="L27" s="324"/>
    </row>
    <row r="28" spans="1:12" ht="20.25" customHeight="1" thickBot="1" x14ac:dyDescent="0.3">
      <c r="A28" s="167"/>
      <c r="B28" s="391" t="s">
        <v>26</v>
      </c>
      <c r="C28" s="392"/>
      <c r="D28" s="392"/>
      <c r="E28" s="392"/>
      <c r="F28" s="393"/>
      <c r="G28" s="168"/>
    </row>
    <row r="29" spans="1:12" ht="24" x14ac:dyDescent="0.25">
      <c r="A29" s="169" t="s">
        <v>39</v>
      </c>
      <c r="B29" s="394" t="s">
        <v>28</v>
      </c>
      <c r="C29" s="170" t="s">
        <v>29</v>
      </c>
      <c r="D29" s="396" t="s">
        <v>31</v>
      </c>
      <c r="E29" s="396" t="s">
        <v>32</v>
      </c>
      <c r="F29" s="398" t="s">
        <v>33</v>
      </c>
      <c r="G29" s="171" t="s">
        <v>27</v>
      </c>
    </row>
    <row r="30" spans="1:12" ht="20.25" customHeight="1" thickBot="1" x14ac:dyDescent="0.3">
      <c r="A30" s="169" t="s">
        <v>40</v>
      </c>
      <c r="B30" s="395"/>
      <c r="C30" s="172" t="s">
        <v>30</v>
      </c>
      <c r="D30" s="397"/>
      <c r="E30" s="397"/>
      <c r="F30" s="399"/>
      <c r="G30" s="173"/>
    </row>
    <row r="31" spans="1:12" ht="20.25" customHeight="1" thickBot="1" x14ac:dyDescent="0.3">
      <c r="A31" s="174"/>
      <c r="B31" s="172">
        <v>-1</v>
      </c>
      <c r="C31" s="172">
        <v>-2</v>
      </c>
      <c r="D31" s="172" t="s">
        <v>34</v>
      </c>
      <c r="E31" s="172">
        <v>-4</v>
      </c>
      <c r="F31" s="172">
        <v>-5</v>
      </c>
      <c r="G31" s="175" t="s">
        <v>35</v>
      </c>
    </row>
    <row r="32" spans="1:12" ht="20.25" customHeight="1" x14ac:dyDescent="0.25">
      <c r="A32" s="176" t="s">
        <v>41</v>
      </c>
      <c r="B32" s="158">
        <v>0</v>
      </c>
      <c r="C32" s="158">
        <v>0</v>
      </c>
      <c r="D32" s="158">
        <v>0</v>
      </c>
      <c r="E32" s="158">
        <v>0</v>
      </c>
      <c r="F32" s="158">
        <v>0</v>
      </c>
      <c r="G32" s="158">
        <v>0</v>
      </c>
    </row>
    <row r="33" spans="1:7" ht="20.25" customHeight="1" x14ac:dyDescent="0.25">
      <c r="A33" s="177" t="s">
        <v>2</v>
      </c>
      <c r="B33" s="158">
        <v>0</v>
      </c>
      <c r="C33" s="158">
        <v>0</v>
      </c>
      <c r="D33" s="158">
        <v>0</v>
      </c>
      <c r="E33" s="158">
        <v>0</v>
      </c>
      <c r="F33" s="158">
        <v>0</v>
      </c>
      <c r="G33" s="158">
        <v>0</v>
      </c>
    </row>
    <row r="34" spans="1:7" ht="20.25" customHeight="1" x14ac:dyDescent="0.25">
      <c r="A34" s="177" t="s">
        <v>4</v>
      </c>
      <c r="B34" s="158">
        <v>0</v>
      </c>
      <c r="C34" s="158">
        <v>0</v>
      </c>
      <c r="D34" s="158">
        <v>0</v>
      </c>
      <c r="E34" s="158">
        <v>0</v>
      </c>
      <c r="F34" s="158">
        <v>0</v>
      </c>
      <c r="G34" s="158">
        <v>0</v>
      </c>
    </row>
    <row r="35" spans="1:7" ht="20.25" customHeight="1" x14ac:dyDescent="0.25">
      <c r="A35" s="177" t="s">
        <v>5</v>
      </c>
      <c r="B35" s="158">
        <v>0</v>
      </c>
      <c r="C35" s="158">
        <v>0</v>
      </c>
      <c r="D35" s="158">
        <v>0</v>
      </c>
      <c r="E35" s="158">
        <v>0</v>
      </c>
      <c r="F35" s="158">
        <v>0</v>
      </c>
      <c r="G35" s="158">
        <v>0</v>
      </c>
    </row>
    <row r="36" spans="1:7" ht="20.25" customHeight="1" x14ac:dyDescent="0.25">
      <c r="A36" s="177" t="s">
        <v>42</v>
      </c>
      <c r="B36" s="159">
        <f>SUM(B37:B38)</f>
        <v>755211</v>
      </c>
      <c r="C36" s="159">
        <f t="shared" ref="C36:G36" si="2">SUM(C37:C38)</f>
        <v>61326</v>
      </c>
      <c r="D36" s="159">
        <f t="shared" si="2"/>
        <v>816537</v>
      </c>
      <c r="E36" s="159">
        <f t="shared" si="2"/>
        <v>595133</v>
      </c>
      <c r="F36" s="159">
        <f t="shared" si="2"/>
        <v>595133</v>
      </c>
      <c r="G36" s="159">
        <f t="shared" si="2"/>
        <v>-160078</v>
      </c>
    </row>
    <row r="37" spans="1:7" ht="20.25" customHeight="1" x14ac:dyDescent="0.25">
      <c r="A37" s="178" t="s">
        <v>113</v>
      </c>
      <c r="B37" s="161">
        <v>755211</v>
      </c>
      <c r="C37" s="161">
        <v>61326</v>
      </c>
      <c r="D37" s="161">
        <v>816537</v>
      </c>
      <c r="E37" s="161">
        <v>595133</v>
      </c>
      <c r="F37" s="161">
        <v>595133</v>
      </c>
      <c r="G37" s="161">
        <f>F37-B37</f>
        <v>-160078</v>
      </c>
    </row>
    <row r="38" spans="1:7" ht="20.25" customHeight="1" x14ac:dyDescent="0.25">
      <c r="A38" s="178" t="s">
        <v>114</v>
      </c>
      <c r="B38" s="158">
        <v>0</v>
      </c>
      <c r="C38" s="158">
        <v>0</v>
      </c>
      <c r="D38" s="158">
        <v>0</v>
      </c>
      <c r="E38" s="158">
        <v>0</v>
      </c>
      <c r="F38" s="158">
        <v>0</v>
      </c>
      <c r="G38" s="158">
        <v>0</v>
      </c>
    </row>
    <row r="39" spans="1:7" ht="20.25" customHeight="1" x14ac:dyDescent="0.25">
      <c r="A39" s="177" t="s">
        <v>45</v>
      </c>
      <c r="B39" s="179">
        <v>0</v>
      </c>
      <c r="C39" s="179">
        <v>0</v>
      </c>
      <c r="D39" s="179">
        <v>0</v>
      </c>
      <c r="E39" s="179">
        <v>0</v>
      </c>
      <c r="F39" s="179">
        <v>0</v>
      </c>
      <c r="G39" s="179">
        <v>0</v>
      </c>
    </row>
    <row r="40" spans="1:7" ht="20.25" customHeight="1" x14ac:dyDescent="0.25">
      <c r="A40" s="178" t="s">
        <v>113</v>
      </c>
      <c r="B40" s="158">
        <v>0</v>
      </c>
      <c r="C40" s="158">
        <v>0</v>
      </c>
      <c r="D40" s="158">
        <v>0</v>
      </c>
      <c r="E40" s="158">
        <v>0</v>
      </c>
      <c r="F40" s="158">
        <v>0</v>
      </c>
      <c r="G40" s="158">
        <v>0</v>
      </c>
    </row>
    <row r="41" spans="1:7" ht="20.25" customHeight="1" x14ac:dyDescent="0.25">
      <c r="A41" s="178" t="s">
        <v>114</v>
      </c>
      <c r="B41" s="158">
        <v>0</v>
      </c>
      <c r="C41" s="158">
        <v>0</v>
      </c>
      <c r="D41" s="158">
        <v>0</v>
      </c>
      <c r="E41" s="158">
        <v>0</v>
      </c>
      <c r="F41" s="158">
        <v>0</v>
      </c>
      <c r="G41" s="158">
        <v>0</v>
      </c>
    </row>
    <row r="42" spans="1:7" ht="20.25" customHeight="1" x14ac:dyDescent="0.25">
      <c r="A42" s="177" t="s">
        <v>6</v>
      </c>
      <c r="B42" s="158">
        <v>0</v>
      </c>
      <c r="C42" s="158">
        <v>0</v>
      </c>
      <c r="D42" s="158">
        <v>0</v>
      </c>
      <c r="E42" s="158">
        <v>0</v>
      </c>
      <c r="F42" s="158">
        <v>0</v>
      </c>
      <c r="G42" s="158">
        <v>0</v>
      </c>
    </row>
    <row r="43" spans="1:7" ht="31.5" customHeight="1" x14ac:dyDescent="0.25">
      <c r="A43" s="177" t="s">
        <v>46</v>
      </c>
      <c r="B43" s="158">
        <v>0</v>
      </c>
      <c r="C43" s="158">
        <v>0</v>
      </c>
      <c r="D43" s="158">
        <v>0</v>
      </c>
      <c r="E43" s="158">
        <v>0</v>
      </c>
      <c r="F43" s="158">
        <v>0</v>
      </c>
      <c r="G43" s="158">
        <v>0</v>
      </c>
    </row>
    <row r="44" spans="1:7" ht="20.25" customHeight="1" x14ac:dyDescent="0.25">
      <c r="A44" s="178"/>
      <c r="B44" s="158"/>
      <c r="C44" s="158"/>
      <c r="D44" s="158"/>
      <c r="E44" s="158"/>
      <c r="F44" s="158"/>
      <c r="G44" s="158"/>
    </row>
    <row r="45" spans="1:7" ht="20.25" customHeight="1" x14ac:dyDescent="0.25">
      <c r="A45" s="180" t="s">
        <v>47</v>
      </c>
      <c r="B45" s="159">
        <f>SUM(B46:B49)</f>
        <v>262044050</v>
      </c>
      <c r="C45" s="159">
        <f t="shared" ref="C45:G45" si="3">SUM(C46:C49)</f>
        <v>20743397.859999999</v>
      </c>
      <c r="D45" s="159">
        <f t="shared" si="3"/>
        <v>282787447.86000001</v>
      </c>
      <c r="E45" s="159">
        <f t="shared" si="3"/>
        <v>281187921.86000001</v>
      </c>
      <c r="F45" s="159">
        <f t="shared" si="3"/>
        <v>281187921.86000001</v>
      </c>
      <c r="G45" s="159">
        <f t="shared" si="3"/>
        <v>19143871.859999999</v>
      </c>
    </row>
    <row r="46" spans="1:7" ht="30.75" customHeight="1" x14ac:dyDescent="0.25">
      <c r="A46" s="177" t="s">
        <v>3</v>
      </c>
      <c r="B46" s="158">
        <v>0</v>
      </c>
      <c r="C46" s="158">
        <v>0</v>
      </c>
      <c r="D46" s="158">
        <v>0</v>
      </c>
      <c r="E46" s="158">
        <v>0</v>
      </c>
      <c r="F46" s="158">
        <v>0</v>
      </c>
      <c r="G46" s="158">
        <v>0</v>
      </c>
    </row>
    <row r="47" spans="1:7" ht="29.25" customHeight="1" x14ac:dyDescent="0.25">
      <c r="A47" s="177" t="s">
        <v>36</v>
      </c>
      <c r="B47" s="161">
        <v>55380000</v>
      </c>
      <c r="C47" s="161">
        <v>8423359.8599999994</v>
      </c>
      <c r="D47" s="161">
        <v>63803359.859999999</v>
      </c>
      <c r="E47" s="161">
        <v>63803359.859999999</v>
      </c>
      <c r="F47" s="161">
        <v>63803359.859999999</v>
      </c>
      <c r="G47" s="161">
        <v>8423359.8599999994</v>
      </c>
    </row>
    <row r="48" spans="1:7" ht="34.5" customHeight="1" x14ac:dyDescent="0.25">
      <c r="A48" s="177" t="s">
        <v>48</v>
      </c>
      <c r="B48" s="161">
        <v>206664050</v>
      </c>
      <c r="C48" s="161">
        <v>12320038</v>
      </c>
      <c r="D48" s="161">
        <v>218984088</v>
      </c>
      <c r="E48" s="161">
        <v>217384562</v>
      </c>
      <c r="F48" s="161">
        <v>217384562</v>
      </c>
      <c r="G48" s="161">
        <f>F48-B48</f>
        <v>10720512</v>
      </c>
    </row>
    <row r="49" spans="1:12" ht="20.25" customHeight="1" x14ac:dyDescent="0.25">
      <c r="A49" s="178"/>
      <c r="B49" s="158"/>
      <c r="C49" s="158"/>
      <c r="D49" s="158"/>
      <c r="E49" s="158"/>
      <c r="F49" s="158"/>
      <c r="G49" s="158"/>
    </row>
    <row r="50" spans="1:12" ht="20.25" customHeight="1" x14ac:dyDescent="0.25">
      <c r="A50" s="176" t="s">
        <v>49</v>
      </c>
      <c r="B50" s="158">
        <v>0</v>
      </c>
      <c r="C50" s="158">
        <v>0</v>
      </c>
      <c r="D50" s="158">
        <v>0</v>
      </c>
      <c r="E50" s="158">
        <v>0</v>
      </c>
      <c r="F50" s="158">
        <v>0</v>
      </c>
      <c r="G50" s="158">
        <v>0</v>
      </c>
    </row>
    <row r="51" spans="1:12" ht="36.75" customHeight="1" x14ac:dyDescent="0.25">
      <c r="A51" s="177" t="s">
        <v>38</v>
      </c>
      <c r="B51" s="158">
        <v>0</v>
      </c>
      <c r="C51" s="158">
        <v>0</v>
      </c>
      <c r="D51" s="158">
        <v>0</v>
      </c>
      <c r="E51" s="158">
        <v>0</v>
      </c>
      <c r="F51" s="158">
        <v>0</v>
      </c>
      <c r="G51" s="158">
        <v>0</v>
      </c>
    </row>
    <row r="52" spans="1:12" ht="20.25" customHeight="1" thickBot="1" x14ac:dyDescent="0.3">
      <c r="A52" s="178"/>
      <c r="B52" s="158"/>
      <c r="C52" s="158"/>
      <c r="D52" s="158"/>
      <c r="E52" s="158"/>
      <c r="F52" s="158"/>
      <c r="G52" s="158"/>
    </row>
    <row r="53" spans="1:12" ht="20.25" customHeight="1" thickBot="1" x14ac:dyDescent="0.3">
      <c r="A53" s="181" t="s">
        <v>24</v>
      </c>
      <c r="B53" s="182">
        <f>+B36+B39+B45</f>
        <v>262799261</v>
      </c>
      <c r="C53" s="182">
        <f t="shared" ref="C53:F53" si="4">+C36+C39+C45</f>
        <v>20804723.859999999</v>
      </c>
      <c r="D53" s="182">
        <f t="shared" si="4"/>
        <v>283603984.86000001</v>
      </c>
      <c r="E53" s="182">
        <f t="shared" si="4"/>
        <v>281783054.86000001</v>
      </c>
      <c r="F53" s="182">
        <f t="shared" si="4"/>
        <v>281783054.86000001</v>
      </c>
      <c r="G53" s="378">
        <f>+G36+G39+G45</f>
        <v>18983793.859999999</v>
      </c>
    </row>
    <row r="54" spans="1:12" s="105" customFormat="1" ht="19.5" customHeight="1" thickBot="1" x14ac:dyDescent="0.3">
      <c r="A54" s="183"/>
      <c r="B54" s="183"/>
      <c r="C54" s="183"/>
      <c r="D54" s="184"/>
      <c r="E54" s="357" t="s">
        <v>192</v>
      </c>
      <c r="F54" s="358"/>
      <c r="G54" s="379"/>
      <c r="L54" s="324"/>
    </row>
    <row r="55" spans="1:12" s="105" customFormat="1" ht="9.75" customHeight="1" thickBot="1" x14ac:dyDescent="0.3">
      <c r="A55" s="390"/>
      <c r="B55" s="390"/>
      <c r="C55" s="390"/>
      <c r="D55" s="390"/>
      <c r="E55" s="108"/>
      <c r="F55" s="107"/>
      <c r="L55" s="324"/>
    </row>
    <row r="56" spans="1:12" ht="30.75" customHeight="1" x14ac:dyDescent="0.25">
      <c r="A56" s="13"/>
      <c r="B56" s="14"/>
      <c r="C56" s="14"/>
      <c r="D56" s="14"/>
      <c r="E56" s="14"/>
      <c r="F56" s="14"/>
      <c r="G56" s="15"/>
    </row>
    <row r="57" spans="1:12" ht="20.25" customHeight="1" x14ac:dyDescent="0.25">
      <c r="A57" s="387" t="s">
        <v>196</v>
      </c>
      <c r="B57" s="388"/>
      <c r="C57" s="388"/>
      <c r="D57" s="388" t="s">
        <v>196</v>
      </c>
      <c r="E57" s="388"/>
      <c r="F57" s="388"/>
      <c r="G57" s="389"/>
    </row>
    <row r="58" spans="1:12" ht="20.25" customHeight="1" x14ac:dyDescent="0.25">
      <c r="A58" s="380" t="s">
        <v>197</v>
      </c>
      <c r="B58" s="381"/>
      <c r="C58" s="381"/>
      <c r="D58" s="381" t="s">
        <v>198</v>
      </c>
      <c r="E58" s="381"/>
      <c r="F58" s="381"/>
      <c r="G58" s="382"/>
    </row>
    <row r="59" spans="1:12" ht="24.75" customHeight="1" x14ac:dyDescent="0.25">
      <c r="A59" s="380" t="s">
        <v>199</v>
      </c>
      <c r="B59" s="381"/>
      <c r="C59" s="381"/>
      <c r="D59" s="381" t="s">
        <v>201</v>
      </c>
      <c r="E59" s="381"/>
      <c r="F59" s="381"/>
      <c r="G59" s="382"/>
    </row>
    <row r="60" spans="1:12" ht="55.5" customHeight="1" thickBot="1" x14ac:dyDescent="0.3">
      <c r="A60" s="383" t="s">
        <v>200</v>
      </c>
      <c r="B60" s="384"/>
      <c r="C60" s="384"/>
      <c r="D60" s="384"/>
      <c r="E60" s="384"/>
      <c r="F60" s="384"/>
      <c r="G60" s="385"/>
    </row>
  </sheetData>
  <mergeCells count="27">
    <mergeCell ref="A59:C59"/>
    <mergeCell ref="D59:G59"/>
    <mergeCell ref="A60:G60"/>
    <mergeCell ref="F2:G2"/>
    <mergeCell ref="A57:C57"/>
    <mergeCell ref="D57:G57"/>
    <mergeCell ref="A58:C58"/>
    <mergeCell ref="D58:G58"/>
    <mergeCell ref="A55:D55"/>
    <mergeCell ref="B28:F28"/>
    <mergeCell ref="B29:B30"/>
    <mergeCell ref="D29:D30"/>
    <mergeCell ref="E29:E30"/>
    <mergeCell ref="F29:F30"/>
    <mergeCell ref="E8:E9"/>
    <mergeCell ref="F8:F9"/>
    <mergeCell ref="E54:F54"/>
    <mergeCell ref="A4:G4"/>
    <mergeCell ref="A5:G5"/>
    <mergeCell ref="A6:G6"/>
    <mergeCell ref="G26:G27"/>
    <mergeCell ref="A27:D27"/>
    <mergeCell ref="E27:F27"/>
    <mergeCell ref="B7:F7"/>
    <mergeCell ref="B8:B9"/>
    <mergeCell ref="D8:D9"/>
    <mergeCell ref="G53:G54"/>
  </mergeCells>
  <printOptions horizontalCentered="1" verticalCentered="1"/>
  <pageMargins left="0.31496062992125984" right="0.31496062992125984" top="0.74803149606299213" bottom="0.94488188976377963" header="0.31496062992125984" footer="0.31496062992125984"/>
  <pageSetup scale="8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45"/>
  <sheetViews>
    <sheetView topLeftCell="A7" zoomScale="75" zoomScaleNormal="75" workbookViewId="0">
      <selection activeCell="K27" sqref="K27"/>
    </sheetView>
  </sheetViews>
  <sheetFormatPr baseColWidth="10" defaultRowHeight="15" x14ac:dyDescent="0.25"/>
  <cols>
    <col min="1" max="1" width="53.42578125" style="84" customWidth="1"/>
    <col min="2" max="2" width="28.42578125" style="84" customWidth="1"/>
    <col min="3" max="3" width="21.85546875" style="84" customWidth="1"/>
    <col min="4" max="4" width="23.5703125" style="84" customWidth="1"/>
    <col min="5" max="16384" width="11.42578125" style="84"/>
  </cols>
  <sheetData>
    <row r="1" spans="1:7" s="82" customFormat="1" x14ac:dyDescent="0.25"/>
    <row r="2" spans="1:7" s="82" customFormat="1" ht="15.75" x14ac:dyDescent="0.25">
      <c r="C2" s="505"/>
      <c r="D2" s="505"/>
    </row>
    <row r="3" spans="1:7" s="82" customFormat="1" ht="15.75" thickBot="1" x14ac:dyDescent="0.3"/>
    <row r="4" spans="1:7" ht="25.5" customHeight="1" x14ac:dyDescent="0.25">
      <c r="A4" s="508" t="s">
        <v>226</v>
      </c>
      <c r="B4" s="509"/>
      <c r="C4" s="509"/>
      <c r="D4" s="510"/>
      <c r="E4" s="83"/>
      <c r="F4" s="83"/>
      <c r="G4" s="83"/>
    </row>
    <row r="5" spans="1:7" ht="24.75" customHeight="1" x14ac:dyDescent="0.25">
      <c r="A5" s="436" t="s">
        <v>227</v>
      </c>
      <c r="B5" s="437"/>
      <c r="C5" s="437"/>
      <c r="D5" s="438"/>
    </row>
    <row r="6" spans="1:7" ht="30.75" customHeight="1" thickBot="1" x14ac:dyDescent="0.3">
      <c r="A6" s="445" t="str">
        <f>'1 Edo. Ana. de Ing.'!A6:G6</f>
        <v>Del 1° de enero al 31 de diciembre de 2017</v>
      </c>
      <c r="B6" s="446"/>
      <c r="C6" s="446"/>
      <c r="D6" s="447"/>
      <c r="E6" s="85"/>
      <c r="F6" s="85"/>
      <c r="G6" s="85"/>
    </row>
    <row r="7" spans="1:7" ht="15.75" thickBot="1" x14ac:dyDescent="0.3">
      <c r="A7" s="86" t="s">
        <v>177</v>
      </c>
      <c r="B7" s="235" t="s">
        <v>185</v>
      </c>
      <c r="C7" s="234" t="s">
        <v>178</v>
      </c>
      <c r="D7" s="234" t="s">
        <v>179</v>
      </c>
    </row>
    <row r="8" spans="1:7" ht="15.75" thickBot="1" x14ac:dyDescent="0.3">
      <c r="A8" s="231"/>
      <c r="B8" s="232" t="s">
        <v>180</v>
      </c>
      <c r="C8" s="232" t="s">
        <v>181</v>
      </c>
      <c r="D8" s="233" t="s">
        <v>186</v>
      </c>
    </row>
    <row r="9" spans="1:7" ht="15.75" thickBot="1" x14ac:dyDescent="0.3">
      <c r="A9" s="511" t="s">
        <v>182</v>
      </c>
      <c r="B9" s="512"/>
      <c r="C9" s="512"/>
      <c r="D9" s="513"/>
    </row>
    <row r="10" spans="1:7" x14ac:dyDescent="0.25">
      <c r="A10" s="204"/>
      <c r="B10" s="205"/>
      <c r="C10" s="205"/>
      <c r="D10" s="206"/>
    </row>
    <row r="11" spans="1:7" x14ac:dyDescent="0.25">
      <c r="A11" s="207"/>
      <c r="B11" s="208"/>
      <c r="C11" s="208"/>
      <c r="D11" s="209"/>
    </row>
    <row r="12" spans="1:7" x14ac:dyDescent="0.25">
      <c r="A12" s="207"/>
      <c r="B12" s="208"/>
      <c r="C12" s="208"/>
      <c r="D12" s="209"/>
    </row>
    <row r="13" spans="1:7" x14ac:dyDescent="0.25">
      <c r="A13" s="207" t="s">
        <v>183</v>
      </c>
      <c r="B13" s="208"/>
      <c r="C13" s="208"/>
      <c r="D13" s="209"/>
    </row>
    <row r="14" spans="1:7" x14ac:dyDescent="0.25">
      <c r="A14" s="210"/>
      <c r="B14" s="211"/>
      <c r="C14" s="211"/>
      <c r="D14" s="212"/>
    </row>
    <row r="15" spans="1:7" ht="27.75" customHeight="1" thickBot="1" x14ac:dyDescent="0.3">
      <c r="A15" s="213"/>
      <c r="B15" s="214" t="s">
        <v>184</v>
      </c>
      <c r="C15" s="214"/>
      <c r="D15" s="215"/>
    </row>
    <row r="16" spans="1:7" x14ac:dyDescent="0.25">
      <c r="A16" s="204"/>
      <c r="B16" s="205"/>
      <c r="C16" s="205"/>
      <c r="D16" s="206"/>
    </row>
    <row r="17" spans="1:7" x14ac:dyDescent="0.25">
      <c r="A17" s="216"/>
      <c r="B17" s="208"/>
      <c r="C17" s="208"/>
      <c r="D17" s="209"/>
    </row>
    <row r="18" spans="1:7" x14ac:dyDescent="0.25">
      <c r="A18" s="207"/>
      <c r="B18" s="208"/>
      <c r="C18" s="208"/>
      <c r="D18" s="209"/>
    </row>
    <row r="19" spans="1:7" x14ac:dyDescent="0.25">
      <c r="A19" s="216" t="s">
        <v>187</v>
      </c>
      <c r="B19" s="208"/>
      <c r="C19" s="208"/>
      <c r="D19" s="209"/>
    </row>
    <row r="20" spans="1:7" x14ac:dyDescent="0.25">
      <c r="A20" s="216"/>
      <c r="B20" s="208"/>
      <c r="C20" s="208"/>
      <c r="D20" s="209"/>
    </row>
    <row r="21" spans="1:7" ht="16.5" thickBot="1" x14ac:dyDescent="0.3">
      <c r="A21" s="217" t="s">
        <v>188</v>
      </c>
      <c r="B21" s="218"/>
      <c r="C21" s="218"/>
      <c r="D21" s="219"/>
    </row>
    <row r="22" spans="1:7" s="82" customFormat="1" ht="15.75" thickBot="1" x14ac:dyDescent="0.3"/>
    <row r="23" spans="1:7" s="82" customFormat="1" x14ac:dyDescent="0.25">
      <c r="A23" s="13"/>
      <c r="B23" s="34"/>
      <c r="C23" s="34"/>
      <c r="D23" s="36"/>
      <c r="E23" s="220"/>
      <c r="F23" s="43"/>
      <c r="G23" s="43"/>
    </row>
    <row r="24" spans="1:7" s="82" customFormat="1" x14ac:dyDescent="0.25">
      <c r="A24" s="41"/>
      <c r="B24" s="42"/>
      <c r="C24" s="42"/>
      <c r="D24" s="44"/>
      <c r="E24" s="220"/>
      <c r="F24" s="43"/>
      <c r="G24" s="43"/>
    </row>
    <row r="25" spans="1:7" s="82" customFormat="1" x14ac:dyDescent="0.25">
      <c r="A25" s="41"/>
      <c r="B25" s="42"/>
      <c r="C25" s="42"/>
      <c r="D25" s="44"/>
      <c r="E25" s="220"/>
      <c r="F25" s="43"/>
      <c r="G25" s="43"/>
    </row>
    <row r="26" spans="1:7" s="82" customFormat="1" x14ac:dyDescent="0.25">
      <c r="A26" s="221"/>
      <c r="B26" s="42"/>
      <c r="C26" s="222"/>
      <c r="D26" s="223"/>
      <c r="E26" s="220"/>
      <c r="F26" s="43"/>
      <c r="G26" s="43"/>
    </row>
    <row r="27" spans="1:7" s="82" customFormat="1" x14ac:dyDescent="0.25">
      <c r="A27" s="104" t="s">
        <v>197</v>
      </c>
      <c r="B27" s="224"/>
      <c r="C27" s="506" t="s">
        <v>198</v>
      </c>
      <c r="D27" s="507"/>
      <c r="E27" s="225"/>
      <c r="F27" s="224"/>
      <c r="G27" s="224"/>
    </row>
    <row r="28" spans="1:7" s="82" customFormat="1" ht="19.5" customHeight="1" x14ac:dyDescent="0.25">
      <c r="A28" s="104" t="s">
        <v>199</v>
      </c>
      <c r="B28" s="226"/>
      <c r="C28" s="427" t="s">
        <v>201</v>
      </c>
      <c r="D28" s="428"/>
      <c r="E28" s="227"/>
      <c r="F28" s="38"/>
      <c r="G28" s="38"/>
    </row>
    <row r="29" spans="1:7" s="82" customFormat="1" x14ac:dyDescent="0.25">
      <c r="A29" s="37"/>
      <c r="B29" s="38"/>
      <c r="C29" s="38"/>
      <c r="D29" s="228"/>
      <c r="E29" s="227"/>
      <c r="F29" s="38"/>
      <c r="G29" s="38"/>
    </row>
    <row r="30" spans="1:7" s="82" customFormat="1" ht="47.25" customHeight="1" x14ac:dyDescent="0.25">
      <c r="A30" s="426" t="s">
        <v>200</v>
      </c>
      <c r="B30" s="427"/>
      <c r="C30" s="427"/>
      <c r="D30" s="428"/>
      <c r="E30" s="229"/>
      <c r="F30" s="230"/>
      <c r="G30" s="230"/>
    </row>
    <row r="31" spans="1:7" s="82" customFormat="1" ht="15.75" thickBot="1" x14ac:dyDescent="0.3">
      <c r="A31" s="45"/>
      <c r="B31" s="46"/>
      <c r="C31" s="46"/>
      <c r="D31" s="48"/>
      <c r="E31" s="220"/>
      <c r="F31" s="43"/>
      <c r="G31" s="43"/>
    </row>
    <row r="32" spans="1:7" s="82" customFormat="1" x14ac:dyDescent="0.25"/>
    <row r="33" s="82" customFormat="1" x14ac:dyDescent="0.25"/>
    <row r="34" s="82" customFormat="1" x14ac:dyDescent="0.25"/>
    <row r="35" s="82" customFormat="1" x14ac:dyDescent="0.25"/>
    <row r="36" s="82" customFormat="1" x14ac:dyDescent="0.25"/>
    <row r="37" s="82" customFormat="1" x14ac:dyDescent="0.25"/>
    <row r="38" s="82" customFormat="1" x14ac:dyDescent="0.25"/>
    <row r="39" s="82" customFormat="1" x14ac:dyDescent="0.25"/>
    <row r="40" s="82" customFormat="1" x14ac:dyDescent="0.25"/>
    <row r="41" s="82" customFormat="1" x14ac:dyDescent="0.25"/>
    <row r="42" s="82" customFormat="1" x14ac:dyDescent="0.25"/>
    <row r="43" s="82" customFormat="1" x14ac:dyDescent="0.25"/>
    <row r="44" s="82" customFormat="1" x14ac:dyDescent="0.25"/>
    <row r="45" s="82" customFormat="1" x14ac:dyDescent="0.25"/>
  </sheetData>
  <mergeCells count="8">
    <mergeCell ref="C2:D2"/>
    <mergeCell ref="C27:D27"/>
    <mergeCell ref="C28:D28"/>
    <mergeCell ref="A30:D30"/>
    <mergeCell ref="A4:D4"/>
    <mergeCell ref="A5:D5"/>
    <mergeCell ref="A6:D6"/>
    <mergeCell ref="A9:D9"/>
  </mergeCells>
  <pageMargins left="0.9055118110236221" right="1.1023622047244095" top="0.94488188976377963" bottom="0.55118110236220474" header="0.31496062992125984" footer="0.31496062992125984"/>
  <pageSetup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7"/>
  <sheetViews>
    <sheetView topLeftCell="A4" zoomScale="90" zoomScaleNormal="90" workbookViewId="0">
      <selection activeCell="G25" sqref="G25"/>
    </sheetView>
  </sheetViews>
  <sheetFormatPr baseColWidth="10" defaultRowHeight="12.75" x14ac:dyDescent="0.25"/>
  <cols>
    <col min="1" max="1" width="46.42578125" style="10" customWidth="1"/>
    <col min="2" max="2" width="24.5703125" style="10" customWidth="1"/>
    <col min="3" max="3" width="44.28515625" style="10" customWidth="1"/>
    <col min="4" max="7" width="11.42578125" style="16"/>
    <col min="8" max="16384" width="11.42578125" style="10"/>
  </cols>
  <sheetData>
    <row r="1" spans="1:8" x14ac:dyDescent="0.25">
      <c r="A1" s="16"/>
      <c r="B1" s="16"/>
      <c r="C1" s="16"/>
      <c r="H1" s="16"/>
    </row>
    <row r="2" spans="1:8" x14ac:dyDescent="0.25">
      <c r="A2" s="16"/>
      <c r="B2" s="514"/>
      <c r="C2" s="514"/>
      <c r="H2" s="16"/>
    </row>
    <row r="3" spans="1:8" ht="13.5" thickBot="1" x14ac:dyDescent="0.3">
      <c r="A3" s="16"/>
      <c r="B3" s="16"/>
      <c r="C3" s="16"/>
      <c r="H3" s="16"/>
    </row>
    <row r="4" spans="1:8" ht="22.5" customHeight="1" x14ac:dyDescent="0.25">
      <c r="A4" s="515" t="s">
        <v>219</v>
      </c>
      <c r="B4" s="516"/>
      <c r="C4" s="517"/>
      <c r="D4" s="253"/>
      <c r="H4" s="16"/>
    </row>
    <row r="5" spans="1:8" ht="23.25" customHeight="1" x14ac:dyDescent="0.25">
      <c r="A5" s="436" t="s">
        <v>189</v>
      </c>
      <c r="B5" s="437"/>
      <c r="C5" s="438"/>
    </row>
    <row r="6" spans="1:8" ht="23.25" customHeight="1" thickBot="1" x14ac:dyDescent="0.3">
      <c r="A6" s="445" t="s">
        <v>220</v>
      </c>
      <c r="B6" s="446"/>
      <c r="C6" s="447"/>
      <c r="D6" s="254"/>
    </row>
    <row r="7" spans="1:8" ht="23.25" customHeight="1" thickBot="1" x14ac:dyDescent="0.3">
      <c r="A7" s="255" t="s">
        <v>177</v>
      </c>
      <c r="B7" s="256" t="s">
        <v>32</v>
      </c>
      <c r="C7" s="256" t="s">
        <v>55</v>
      </c>
    </row>
    <row r="8" spans="1:8" ht="15.75" customHeight="1" thickBot="1" x14ac:dyDescent="0.3">
      <c r="A8" s="521" t="s">
        <v>182</v>
      </c>
      <c r="B8" s="522"/>
      <c r="C8" s="523"/>
    </row>
    <row r="9" spans="1:8" x14ac:dyDescent="0.25">
      <c r="A9" s="257"/>
      <c r="B9" s="258"/>
      <c r="C9" s="259"/>
    </row>
    <row r="10" spans="1:8" x14ac:dyDescent="0.25">
      <c r="A10" s="260"/>
      <c r="B10" s="261"/>
      <c r="C10" s="262"/>
    </row>
    <row r="11" spans="1:8" x14ac:dyDescent="0.25">
      <c r="A11" s="260"/>
      <c r="B11" s="261"/>
      <c r="C11" s="262"/>
    </row>
    <row r="12" spans="1:8" x14ac:dyDescent="0.25">
      <c r="A12" s="260" t="s">
        <v>190</v>
      </c>
      <c r="B12" s="261"/>
      <c r="C12" s="262"/>
    </row>
    <row r="13" spans="1:8" x14ac:dyDescent="0.25">
      <c r="A13" s="263"/>
      <c r="B13" s="264"/>
      <c r="C13" s="265"/>
    </row>
    <row r="14" spans="1:8" ht="22.5" customHeight="1" thickBot="1" x14ac:dyDescent="0.3">
      <c r="A14" s="518" t="s">
        <v>184</v>
      </c>
      <c r="B14" s="519"/>
      <c r="C14" s="520"/>
    </row>
    <row r="15" spans="1:8" x14ac:dyDescent="0.25">
      <c r="A15" s="257"/>
      <c r="B15" s="266"/>
      <c r="C15" s="267"/>
    </row>
    <row r="16" spans="1:8" x14ac:dyDescent="0.25">
      <c r="A16" s="260"/>
      <c r="B16" s="268"/>
      <c r="C16" s="269"/>
    </row>
    <row r="17" spans="1:4" x14ac:dyDescent="0.25">
      <c r="A17" s="260"/>
      <c r="B17" s="268"/>
      <c r="C17" s="269"/>
    </row>
    <row r="18" spans="1:4" x14ac:dyDescent="0.25">
      <c r="A18" s="260" t="s">
        <v>191</v>
      </c>
      <c r="B18" s="268"/>
      <c r="C18" s="269"/>
    </row>
    <row r="19" spans="1:4" x14ac:dyDescent="0.25">
      <c r="A19" s="260"/>
      <c r="B19" s="268"/>
      <c r="C19" s="269"/>
    </row>
    <row r="20" spans="1:4" ht="24" customHeight="1" thickBot="1" x14ac:dyDescent="0.3">
      <c r="A20" s="270" t="s">
        <v>188</v>
      </c>
      <c r="B20" s="271"/>
      <c r="C20" s="272"/>
    </row>
    <row r="21" spans="1:4" s="16" customFormat="1" ht="13.5" thickBot="1" x14ac:dyDescent="0.3"/>
    <row r="22" spans="1:4" s="16" customFormat="1" x14ac:dyDescent="0.25">
      <c r="A22" s="13"/>
      <c r="B22" s="34"/>
      <c r="C22" s="273"/>
      <c r="D22" s="220"/>
    </row>
    <row r="23" spans="1:4" s="16" customFormat="1" x14ac:dyDescent="0.25">
      <c r="A23" s="41"/>
      <c r="B23" s="42"/>
      <c r="C23" s="274"/>
      <c r="D23" s="220"/>
    </row>
    <row r="24" spans="1:4" s="16" customFormat="1" x14ac:dyDescent="0.25">
      <c r="A24" s="221"/>
      <c r="B24" s="42"/>
      <c r="C24" s="275"/>
      <c r="D24" s="220"/>
    </row>
    <row r="25" spans="1:4" s="16" customFormat="1" x14ac:dyDescent="0.25">
      <c r="A25" s="237" t="s">
        <v>197</v>
      </c>
      <c r="B25" s="224"/>
      <c r="C25" s="238" t="s">
        <v>198</v>
      </c>
      <c r="D25" s="225"/>
    </row>
    <row r="26" spans="1:4" s="16" customFormat="1" ht="25.5" customHeight="1" x14ac:dyDescent="0.25">
      <c r="A26" s="237" t="s">
        <v>199</v>
      </c>
      <c r="B26" s="226"/>
      <c r="C26" s="236" t="s">
        <v>203</v>
      </c>
      <c r="D26" s="229"/>
    </row>
    <row r="27" spans="1:4" s="16" customFormat="1" x14ac:dyDescent="0.25">
      <c r="A27" s="37"/>
      <c r="B27" s="38"/>
      <c r="C27" s="40"/>
      <c r="D27" s="227"/>
    </row>
    <row r="28" spans="1:4" s="16" customFormat="1" ht="39.75" customHeight="1" x14ac:dyDescent="0.25">
      <c r="A28" s="426" t="s">
        <v>200</v>
      </c>
      <c r="B28" s="427"/>
      <c r="C28" s="428"/>
      <c r="D28" s="229"/>
    </row>
    <row r="29" spans="1:4" s="16" customFormat="1" ht="13.5" thickBot="1" x14ac:dyDescent="0.3">
      <c r="A29" s="45"/>
      <c r="B29" s="46"/>
      <c r="C29" s="276"/>
      <c r="D29" s="220"/>
    </row>
    <row r="30" spans="1:4" s="16" customFormat="1" x14ac:dyDescent="0.25"/>
    <row r="31" spans="1:4" s="16" customFormat="1" x14ac:dyDescent="0.25"/>
    <row r="32" spans="1:4" s="16" customFormat="1" x14ac:dyDescent="0.25"/>
    <row r="33" s="16" customFormat="1" x14ac:dyDescent="0.25"/>
    <row r="34" s="16" customFormat="1" x14ac:dyDescent="0.25"/>
    <row r="35" s="16" customFormat="1" x14ac:dyDescent="0.25"/>
    <row r="36" s="16" customFormat="1" x14ac:dyDescent="0.25"/>
    <row r="37" s="16" customFormat="1" x14ac:dyDescent="0.25"/>
  </sheetData>
  <mergeCells count="7">
    <mergeCell ref="B2:C2"/>
    <mergeCell ref="A28:C28"/>
    <mergeCell ref="A4:C4"/>
    <mergeCell ref="A5:C5"/>
    <mergeCell ref="A6:C6"/>
    <mergeCell ref="A14:C14"/>
    <mergeCell ref="A8:C8"/>
  </mergeCells>
  <pageMargins left="0.9055118110236221" right="0.9055118110236221" top="0.94488188976377963" bottom="0.94488188976377963" header="0.31496062992125984" footer="0.31496062992125984"/>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B45"/>
  <sheetViews>
    <sheetView tabSelected="1" workbookViewId="0">
      <selection activeCell="F13" sqref="F13"/>
    </sheetView>
  </sheetViews>
  <sheetFormatPr baseColWidth="10" defaultRowHeight="15" x14ac:dyDescent="0.25"/>
  <cols>
    <col min="1" max="1" width="56.85546875" style="239" customWidth="1"/>
    <col min="2" max="4" width="14.85546875" style="239" bestFit="1" customWidth="1"/>
    <col min="5" max="28" width="11.42578125" style="240"/>
    <col min="29" max="16384" width="11.42578125" style="239"/>
  </cols>
  <sheetData>
    <row r="1" spans="1:4" ht="15.75" thickBot="1" x14ac:dyDescent="0.3"/>
    <row r="2" spans="1:4" ht="24.75" customHeight="1" x14ac:dyDescent="0.25">
      <c r="A2" s="524" t="s">
        <v>229</v>
      </c>
      <c r="B2" s="525"/>
      <c r="C2" s="525"/>
      <c r="D2" s="526"/>
    </row>
    <row r="3" spans="1:4" ht="15.75" x14ac:dyDescent="0.25">
      <c r="A3" s="527" t="s">
        <v>228</v>
      </c>
      <c r="B3" s="528"/>
      <c r="C3" s="528"/>
      <c r="D3" s="529"/>
    </row>
    <row r="4" spans="1:4" ht="21" customHeight="1" thickBot="1" x14ac:dyDescent="0.3">
      <c r="A4" s="530" t="s">
        <v>220</v>
      </c>
      <c r="B4" s="531"/>
      <c r="C4" s="531"/>
      <c r="D4" s="532"/>
    </row>
    <row r="5" spans="1:4" ht="32.25" customHeight="1" thickBot="1" x14ac:dyDescent="0.3">
      <c r="A5" s="320" t="s">
        <v>14</v>
      </c>
      <c r="B5" s="321" t="s">
        <v>28</v>
      </c>
      <c r="C5" s="321" t="s">
        <v>32</v>
      </c>
      <c r="D5" s="322" t="s">
        <v>205</v>
      </c>
    </row>
    <row r="6" spans="1:4" s="240" customFormat="1" ht="19.5" customHeight="1" thickBot="1" x14ac:dyDescent="0.3">
      <c r="A6" s="241" t="s">
        <v>206</v>
      </c>
      <c r="B6" s="242">
        <f>B7+B8</f>
        <v>263823952</v>
      </c>
      <c r="C6" s="242">
        <f>C7+C8</f>
        <v>288139498</v>
      </c>
      <c r="D6" s="243">
        <f>C7+C8</f>
        <v>288139498</v>
      </c>
    </row>
    <row r="7" spans="1:4" s="240" customFormat="1" ht="15.75" customHeight="1" thickBot="1" x14ac:dyDescent="0.3">
      <c r="A7" s="244" t="s">
        <v>207</v>
      </c>
      <c r="B7" s="242">
        <v>0</v>
      </c>
      <c r="C7" s="242">
        <v>0</v>
      </c>
      <c r="D7" s="243">
        <f>C7</f>
        <v>0</v>
      </c>
    </row>
    <row r="8" spans="1:4" s="240" customFormat="1" ht="21.75" customHeight="1" thickBot="1" x14ac:dyDescent="0.3">
      <c r="A8" s="244" t="s">
        <v>208</v>
      </c>
      <c r="B8" s="242">
        <v>263823952</v>
      </c>
      <c r="C8" s="242">
        <v>288139498</v>
      </c>
      <c r="D8" s="243">
        <f>C8</f>
        <v>288139498</v>
      </c>
    </row>
    <row r="9" spans="1:4" s="240" customFormat="1" ht="7.5" customHeight="1" thickBot="1" x14ac:dyDescent="0.3">
      <c r="A9" s="245"/>
      <c r="B9" s="246"/>
      <c r="C9" s="246"/>
      <c r="D9" s="246"/>
    </row>
    <row r="10" spans="1:4" s="240" customFormat="1" ht="24" customHeight="1" thickBot="1" x14ac:dyDescent="0.3">
      <c r="A10" s="241" t="s">
        <v>209</v>
      </c>
      <c r="B10" s="242">
        <f>B11+B12</f>
        <v>263823952</v>
      </c>
      <c r="C10" s="242">
        <f t="shared" ref="C10:D10" si="0">C11+C12</f>
        <v>286588632</v>
      </c>
      <c r="D10" s="242">
        <f t="shared" si="0"/>
        <v>285616237</v>
      </c>
    </row>
    <row r="11" spans="1:4" s="240" customFormat="1" ht="15.75" customHeight="1" thickBot="1" x14ac:dyDescent="0.3">
      <c r="A11" s="244" t="s">
        <v>210</v>
      </c>
      <c r="B11" s="242">
        <v>0</v>
      </c>
      <c r="C11" s="242">
        <v>0</v>
      </c>
      <c r="D11" s="243">
        <v>0</v>
      </c>
    </row>
    <row r="12" spans="1:4" s="240" customFormat="1" ht="22.5" customHeight="1" thickBot="1" x14ac:dyDescent="0.3">
      <c r="A12" s="244" t="s">
        <v>211</v>
      </c>
      <c r="B12" s="242">
        <v>263823952</v>
      </c>
      <c r="C12" s="242">
        <v>286588632</v>
      </c>
      <c r="D12" s="243">
        <v>285616237</v>
      </c>
    </row>
    <row r="13" spans="1:4" s="240" customFormat="1" ht="6.75" customHeight="1" thickBot="1" x14ac:dyDescent="0.3">
      <c r="A13" s="245"/>
      <c r="B13" s="246"/>
      <c r="C13" s="246"/>
      <c r="D13" s="246"/>
    </row>
    <row r="14" spans="1:4" s="240" customFormat="1" ht="15.75" customHeight="1" thickBot="1" x14ac:dyDescent="0.3">
      <c r="A14" s="241" t="s">
        <v>212</v>
      </c>
      <c r="B14" s="242">
        <f>B6-B10</f>
        <v>0</v>
      </c>
      <c r="C14" s="242">
        <f>C6-C10</f>
        <v>1550866</v>
      </c>
      <c r="D14" s="242">
        <f>D6-D10</f>
        <v>2523261</v>
      </c>
    </row>
    <row r="15" spans="1:4" ht="36" customHeight="1" thickBot="1" x14ac:dyDescent="0.3">
      <c r="A15" s="320" t="s">
        <v>14</v>
      </c>
      <c r="B15" s="321" t="s">
        <v>28</v>
      </c>
      <c r="C15" s="321" t="s">
        <v>32</v>
      </c>
      <c r="D15" s="322" t="s">
        <v>205</v>
      </c>
    </row>
    <row r="16" spans="1:4" s="240" customFormat="1" ht="24.75" customHeight="1" thickBot="1" x14ac:dyDescent="0.3">
      <c r="A16" s="244" t="s">
        <v>213</v>
      </c>
      <c r="B16" s="242">
        <f>B8-B12</f>
        <v>0</v>
      </c>
      <c r="C16" s="242">
        <f>C8-C12</f>
        <v>1550866</v>
      </c>
      <c r="D16" s="242">
        <f>D8-D12</f>
        <v>2523261</v>
      </c>
    </row>
    <row r="17" spans="1:4" s="240" customFormat="1" ht="3.75" customHeight="1" thickBot="1" x14ac:dyDescent="0.3">
      <c r="A17" s="245"/>
      <c r="B17" s="246"/>
      <c r="C17" s="246"/>
      <c r="D17" s="246"/>
    </row>
    <row r="18" spans="1:4" s="240" customFormat="1" ht="22.5" customHeight="1" thickBot="1" x14ac:dyDescent="0.3">
      <c r="A18" s="244" t="s">
        <v>214</v>
      </c>
      <c r="B18" s="242">
        <v>0</v>
      </c>
      <c r="C18" s="242">
        <v>0</v>
      </c>
      <c r="D18" s="242">
        <v>0</v>
      </c>
    </row>
    <row r="19" spans="1:4" s="240" customFormat="1" ht="4.5" customHeight="1" thickBot="1" x14ac:dyDescent="0.3">
      <c r="A19" s="245"/>
      <c r="B19" s="246"/>
      <c r="C19" s="246"/>
      <c r="D19" s="246"/>
    </row>
    <row r="20" spans="1:4" s="240" customFormat="1" ht="23.25" customHeight="1" thickBot="1" x14ac:dyDescent="0.3">
      <c r="A20" s="244" t="s">
        <v>215</v>
      </c>
      <c r="B20" s="247">
        <f>B14-B18</f>
        <v>0</v>
      </c>
      <c r="C20" s="247">
        <f t="shared" ref="C20:D20" si="1">C14-C18</f>
        <v>1550866</v>
      </c>
      <c r="D20" s="247">
        <f t="shared" si="1"/>
        <v>2523261</v>
      </c>
    </row>
    <row r="21" spans="1:4" s="240" customFormat="1" ht="15.75" customHeight="1" thickBot="1" x14ac:dyDescent="0.3">
      <c r="A21" s="244" t="s">
        <v>216</v>
      </c>
      <c r="B21" s="247">
        <v>0</v>
      </c>
      <c r="C21" s="247">
        <v>0</v>
      </c>
      <c r="D21" s="247">
        <v>0</v>
      </c>
    </row>
    <row r="22" spans="1:4" s="240" customFormat="1" ht="6" customHeight="1" thickBot="1" x14ac:dyDescent="0.3">
      <c r="A22" s="245"/>
      <c r="B22" s="246"/>
      <c r="C22" s="246"/>
      <c r="D22" s="246"/>
    </row>
    <row r="23" spans="1:4" s="240" customFormat="1" ht="24.75" customHeight="1" thickBot="1" x14ac:dyDescent="0.3">
      <c r="A23" s="244" t="s">
        <v>217</v>
      </c>
      <c r="B23" s="247">
        <v>0</v>
      </c>
      <c r="C23" s="247">
        <v>0</v>
      </c>
      <c r="D23" s="247">
        <v>0</v>
      </c>
    </row>
    <row r="24" spans="1:4" s="240" customFormat="1" ht="3" customHeight="1" thickBot="1" x14ac:dyDescent="0.3">
      <c r="A24" s="245"/>
      <c r="B24" s="246"/>
      <c r="C24" s="246"/>
      <c r="D24" s="246"/>
    </row>
    <row r="25" spans="1:4" s="240" customFormat="1" ht="26.25" customHeight="1" thickBot="1" x14ac:dyDescent="0.3">
      <c r="A25" s="248" t="s">
        <v>218</v>
      </c>
      <c r="B25" s="249">
        <f>B21-B23</f>
        <v>0</v>
      </c>
      <c r="C25" s="249">
        <f t="shared" ref="C25:D25" si="2">C21-C23</f>
        <v>0</v>
      </c>
      <c r="D25" s="249">
        <f t="shared" si="2"/>
        <v>0</v>
      </c>
    </row>
    <row r="26" spans="1:4" s="240" customFormat="1" ht="6" customHeight="1" thickBot="1" x14ac:dyDescent="0.3"/>
    <row r="27" spans="1:4" s="240" customFormat="1" x14ac:dyDescent="0.25">
      <c r="A27" s="13"/>
      <c r="B27" s="34"/>
      <c r="C27" s="34"/>
      <c r="D27" s="250"/>
    </row>
    <row r="28" spans="1:4" s="240" customFormat="1" x14ac:dyDescent="0.25">
      <c r="A28" s="41"/>
      <c r="B28" s="42"/>
      <c r="C28" s="42"/>
      <c r="D28" s="251"/>
    </row>
    <row r="29" spans="1:4" s="240" customFormat="1" x14ac:dyDescent="0.25">
      <c r="A29" s="355" t="s">
        <v>196</v>
      </c>
      <c r="B29" s="356"/>
      <c r="C29" s="356"/>
      <c r="D29" s="252"/>
    </row>
    <row r="30" spans="1:4" s="240" customFormat="1" x14ac:dyDescent="0.25">
      <c r="A30" s="277" t="s">
        <v>197</v>
      </c>
      <c r="B30" s="224"/>
      <c r="C30" s="278" t="s">
        <v>198</v>
      </c>
      <c r="D30" s="251"/>
    </row>
    <row r="31" spans="1:4" s="240" customFormat="1" x14ac:dyDescent="0.25">
      <c r="A31" s="277" t="s">
        <v>199</v>
      </c>
      <c r="B31" s="226"/>
      <c r="C31" s="278" t="s">
        <v>203</v>
      </c>
      <c r="D31" s="251"/>
    </row>
    <row r="32" spans="1:4" s="240" customFormat="1" ht="51.75" customHeight="1" thickBot="1" x14ac:dyDescent="0.3">
      <c r="A32" s="533" t="s">
        <v>200</v>
      </c>
      <c r="B32" s="534"/>
      <c r="C32" s="534"/>
      <c r="D32" s="535"/>
    </row>
    <row r="33" spans="1:3" s="240" customFormat="1" x14ac:dyDescent="0.25">
      <c r="A33" s="42"/>
      <c r="B33" s="42"/>
      <c r="C33" s="42"/>
    </row>
    <row r="34" spans="1:3" s="240" customFormat="1" x14ac:dyDescent="0.25"/>
    <row r="35" spans="1:3" s="240" customFormat="1" x14ac:dyDescent="0.25"/>
    <row r="36" spans="1:3" s="240" customFormat="1" x14ac:dyDescent="0.25"/>
    <row r="37" spans="1:3" s="240" customFormat="1" x14ac:dyDescent="0.25"/>
    <row r="38" spans="1:3" s="240" customFormat="1" x14ac:dyDescent="0.25"/>
    <row r="39" spans="1:3" s="240" customFormat="1" x14ac:dyDescent="0.25"/>
    <row r="40" spans="1:3" s="240" customFormat="1" x14ac:dyDescent="0.25"/>
    <row r="41" spans="1:3" s="240" customFormat="1" x14ac:dyDescent="0.25"/>
    <row r="42" spans="1:3" s="240" customFormat="1" x14ac:dyDescent="0.25"/>
    <row r="43" spans="1:3" s="240" customFormat="1" x14ac:dyDescent="0.25"/>
    <row r="44" spans="1:3" s="240" customFormat="1" x14ac:dyDescent="0.25"/>
    <row r="45" spans="1:3" s="240" customFormat="1" x14ac:dyDescent="0.25"/>
  </sheetData>
  <mergeCells count="4">
    <mergeCell ref="A2:D2"/>
    <mergeCell ref="A3:D3"/>
    <mergeCell ref="A4:D4"/>
    <mergeCell ref="A32:D32"/>
  </mergeCells>
  <printOptions horizontalCentered="1" verticalCentered="1"/>
  <pageMargins left="0.51181102362204722" right="0.70866141732283472" top="0.74803149606299213" bottom="0.74803149606299213" header="0.31496062992125984" footer="0.31496062992125984"/>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D9"/>
  <sheetViews>
    <sheetView workbookViewId="0">
      <selection activeCell="D8" sqref="D8:D9"/>
    </sheetView>
  </sheetViews>
  <sheetFormatPr baseColWidth="10" defaultRowHeight="13.5" customHeight="1" x14ac:dyDescent="0.25"/>
  <cols>
    <col min="1" max="3" width="11.42578125" style="2"/>
    <col min="4" max="4" width="51" style="1" customWidth="1"/>
    <col min="5" max="16384" width="11.42578125" style="2"/>
  </cols>
  <sheetData>
    <row r="2" spans="4:4" ht="13.5" customHeight="1" thickBot="1" x14ac:dyDescent="0.3"/>
    <row r="3" spans="4:4" ht="13.5" customHeight="1" thickBot="1" x14ac:dyDescent="0.3">
      <c r="D3" s="3" t="s">
        <v>168</v>
      </c>
    </row>
    <row r="4" spans="4:4" ht="13.5" customHeight="1" thickBot="1" x14ac:dyDescent="0.3">
      <c r="D4" s="4" t="s">
        <v>169</v>
      </c>
    </row>
    <row r="5" spans="4:4" ht="31.5" x14ac:dyDescent="0.25">
      <c r="D5" s="5" t="s">
        <v>165</v>
      </c>
    </row>
    <row r="6" spans="4:4" ht="94.5" x14ac:dyDescent="0.25">
      <c r="D6" s="5" t="s">
        <v>166</v>
      </c>
    </row>
    <row r="7" spans="4:4" ht="158.25" thickBot="1" x14ac:dyDescent="0.3">
      <c r="D7" s="5" t="s">
        <v>167</v>
      </c>
    </row>
    <row r="8" spans="4:4" ht="13.5" customHeight="1" thickBot="1" x14ac:dyDescent="0.3">
      <c r="D8" s="9" t="s">
        <v>170</v>
      </c>
    </row>
    <row r="9" spans="4:4" ht="315" x14ac:dyDescent="0.25">
      <c r="D9" s="5" t="s">
        <v>193</v>
      </c>
    </row>
  </sheetData>
  <pageMargins left="0.70866141732283472" right="0.70866141732283472" top="0.74803149606299213" bottom="0.74803149606299213" header="0.31496062992125984" footer="0.31496062992125984"/>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N105"/>
  <sheetViews>
    <sheetView topLeftCell="A76" zoomScale="80" zoomScaleNormal="80" workbookViewId="0">
      <selection activeCell="A5" sqref="A5:G5"/>
    </sheetView>
  </sheetViews>
  <sheetFormatPr baseColWidth="10" defaultRowHeight="12.75" x14ac:dyDescent="0.25"/>
  <cols>
    <col min="1" max="1" width="39.5703125" style="123" customWidth="1"/>
    <col min="2" max="2" width="14.7109375" style="124" customWidth="1"/>
    <col min="3" max="3" width="12.85546875" style="123" customWidth="1"/>
    <col min="4" max="4" width="13" style="124" customWidth="1"/>
    <col min="5" max="5" width="13.28515625" style="124" customWidth="1"/>
    <col min="6" max="6" width="12.7109375" style="124" customWidth="1"/>
    <col min="7" max="7" width="12.28515625" style="124" customWidth="1"/>
    <col min="8" max="13" width="11.42578125" style="123"/>
    <col min="14" max="14" width="11.42578125" style="327"/>
    <col min="15" max="16384" width="11.42578125" style="123"/>
  </cols>
  <sheetData>
    <row r="2" spans="1:7" ht="15.75" x14ac:dyDescent="0.25">
      <c r="F2" s="405"/>
      <c r="G2" s="405"/>
    </row>
    <row r="3" spans="1:7" ht="6" customHeight="1" thickBot="1" x14ac:dyDescent="0.3"/>
    <row r="4" spans="1:7" ht="25.5" customHeight="1" x14ac:dyDescent="0.25">
      <c r="A4" s="414" t="s">
        <v>230</v>
      </c>
      <c r="B4" s="415"/>
      <c r="C4" s="415"/>
      <c r="D4" s="415"/>
      <c r="E4" s="415"/>
      <c r="F4" s="415"/>
      <c r="G4" s="416"/>
    </row>
    <row r="5" spans="1:7" ht="24" customHeight="1" x14ac:dyDescent="0.25">
      <c r="A5" s="417" t="s">
        <v>107</v>
      </c>
      <c r="B5" s="418"/>
      <c r="C5" s="418"/>
      <c r="D5" s="418"/>
      <c r="E5" s="418"/>
      <c r="F5" s="418"/>
      <c r="G5" s="419"/>
    </row>
    <row r="6" spans="1:7" ht="23.25" customHeight="1" x14ac:dyDescent="0.25">
      <c r="A6" s="417" t="s">
        <v>50</v>
      </c>
      <c r="B6" s="418"/>
      <c r="C6" s="418"/>
      <c r="D6" s="418"/>
      <c r="E6" s="418"/>
      <c r="F6" s="418"/>
      <c r="G6" s="419"/>
    </row>
    <row r="7" spans="1:7" ht="16.5" thickBot="1" x14ac:dyDescent="0.3">
      <c r="A7" s="417" t="str">
        <f>'1 Edo. Ana. de Ing.'!A6:G6</f>
        <v>Del 1° de enero al 31 de diciembre de 2017</v>
      </c>
      <c r="B7" s="418"/>
      <c r="C7" s="418"/>
      <c r="D7" s="418"/>
      <c r="E7" s="418"/>
      <c r="F7" s="418"/>
      <c r="G7" s="419"/>
    </row>
    <row r="8" spans="1:7" ht="13.5" thickBot="1" x14ac:dyDescent="0.3">
      <c r="A8" s="125"/>
      <c r="B8" s="420" t="s">
        <v>51</v>
      </c>
      <c r="C8" s="421"/>
      <c r="D8" s="421"/>
      <c r="E8" s="421"/>
      <c r="F8" s="422"/>
      <c r="G8" s="126"/>
    </row>
    <row r="9" spans="1:7" ht="26.25" thickBot="1" x14ac:dyDescent="0.3">
      <c r="A9" s="127" t="s">
        <v>14</v>
      </c>
      <c r="B9" s="128" t="s">
        <v>53</v>
      </c>
      <c r="C9" s="129" t="s">
        <v>54</v>
      </c>
      <c r="D9" s="130" t="s">
        <v>31</v>
      </c>
      <c r="E9" s="130" t="s">
        <v>32</v>
      </c>
      <c r="F9" s="131" t="s">
        <v>55</v>
      </c>
      <c r="G9" s="132" t="s">
        <v>52</v>
      </c>
    </row>
    <row r="10" spans="1:7" ht="17.25" customHeight="1" thickBot="1" x14ac:dyDescent="0.3">
      <c r="A10" s="133"/>
      <c r="B10" s="134">
        <v>1</v>
      </c>
      <c r="C10" s="134">
        <v>2</v>
      </c>
      <c r="D10" s="134" t="s">
        <v>56</v>
      </c>
      <c r="E10" s="134">
        <v>4</v>
      </c>
      <c r="F10" s="134">
        <v>5</v>
      </c>
      <c r="G10" s="135" t="s">
        <v>57</v>
      </c>
    </row>
    <row r="11" spans="1:7" x14ac:dyDescent="0.25">
      <c r="A11" s="136" t="s">
        <v>15</v>
      </c>
      <c r="B11" s="340"/>
      <c r="C11" s="340"/>
      <c r="D11" s="340"/>
      <c r="E11" s="340"/>
      <c r="F11" s="340"/>
      <c r="G11" s="341"/>
    </row>
    <row r="12" spans="1:7" ht="25.5" x14ac:dyDescent="0.25">
      <c r="A12" s="137" t="s">
        <v>58</v>
      </c>
      <c r="B12" s="336">
        <v>123709377</v>
      </c>
      <c r="C12" s="336">
        <v>-11851144</v>
      </c>
      <c r="D12" s="138">
        <f>+B12+C12</f>
        <v>111858233</v>
      </c>
      <c r="E12" s="336">
        <v>111858233</v>
      </c>
      <c r="F12" s="336">
        <v>111858232</v>
      </c>
      <c r="G12" s="337">
        <f>D12-E12</f>
        <v>0</v>
      </c>
    </row>
    <row r="13" spans="1:7" ht="25.5" x14ac:dyDescent="0.25">
      <c r="A13" s="137" t="s">
        <v>59</v>
      </c>
      <c r="B13" s="336">
        <v>0</v>
      </c>
      <c r="C13" s="336">
        <v>2025244</v>
      </c>
      <c r="D13" s="138">
        <f t="shared" ref="D13:D18" si="0">+B13+C13</f>
        <v>2025244</v>
      </c>
      <c r="E13" s="336">
        <v>2025244</v>
      </c>
      <c r="F13" s="336">
        <v>2025244</v>
      </c>
      <c r="G13" s="337">
        <f t="shared" ref="G13:G16" si="1">D13-E13</f>
        <v>0</v>
      </c>
    </row>
    <row r="14" spans="1:7" x14ac:dyDescent="0.25">
      <c r="A14" s="137" t="s">
        <v>60</v>
      </c>
      <c r="B14" s="336">
        <v>35576629</v>
      </c>
      <c r="C14" s="336">
        <v>2255170</v>
      </c>
      <c r="D14" s="138">
        <f t="shared" si="0"/>
        <v>37831799</v>
      </c>
      <c r="E14" s="336">
        <v>37831799</v>
      </c>
      <c r="F14" s="336">
        <v>37831799</v>
      </c>
      <c r="G14" s="337">
        <f t="shared" si="1"/>
        <v>0</v>
      </c>
    </row>
    <row r="15" spans="1:7" x14ac:dyDescent="0.25">
      <c r="A15" s="137" t="s">
        <v>61</v>
      </c>
      <c r="B15" s="336">
        <v>26938156</v>
      </c>
      <c r="C15" s="336">
        <v>-5162213</v>
      </c>
      <c r="D15" s="138">
        <f t="shared" si="0"/>
        <v>21775943</v>
      </c>
      <c r="E15" s="336">
        <v>21775943</v>
      </c>
      <c r="F15" s="336">
        <v>21775944</v>
      </c>
      <c r="G15" s="337">
        <f t="shared" si="1"/>
        <v>0</v>
      </c>
    </row>
    <row r="16" spans="1:7" x14ac:dyDescent="0.25">
      <c r="A16" s="137" t="s">
        <v>62</v>
      </c>
      <c r="B16" s="336">
        <v>28374267</v>
      </c>
      <c r="C16" s="336">
        <v>3114209</v>
      </c>
      <c r="D16" s="138">
        <f t="shared" si="0"/>
        <v>31488476</v>
      </c>
      <c r="E16" s="336">
        <v>31488476</v>
      </c>
      <c r="F16" s="336">
        <v>31488476</v>
      </c>
      <c r="G16" s="337">
        <f t="shared" si="1"/>
        <v>0</v>
      </c>
    </row>
    <row r="17" spans="1:7" x14ac:dyDescent="0.25">
      <c r="A17" s="137" t="s">
        <v>63</v>
      </c>
      <c r="B17" s="336"/>
      <c r="C17" s="336"/>
      <c r="D17" s="138">
        <f t="shared" si="0"/>
        <v>0</v>
      </c>
      <c r="E17" s="336"/>
      <c r="F17" s="336"/>
      <c r="G17" s="138"/>
    </row>
    <row r="18" spans="1:7" ht="13.5" thickBot="1" x14ac:dyDescent="0.3">
      <c r="A18" s="137" t="s">
        <v>64</v>
      </c>
      <c r="B18" s="336">
        <v>2990000</v>
      </c>
      <c r="C18" s="336">
        <v>1882608</v>
      </c>
      <c r="D18" s="138">
        <f t="shared" si="0"/>
        <v>4872608</v>
      </c>
      <c r="E18" s="336">
        <v>4872608</v>
      </c>
      <c r="F18" s="336">
        <v>4872608</v>
      </c>
      <c r="G18" s="337">
        <f>D18-E18</f>
        <v>0</v>
      </c>
    </row>
    <row r="19" spans="1:7" x14ac:dyDescent="0.25">
      <c r="A19" s="136" t="s">
        <v>16</v>
      </c>
      <c r="B19" s="342"/>
      <c r="C19" s="342"/>
      <c r="D19" s="342"/>
      <c r="E19" s="342"/>
      <c r="F19" s="342"/>
      <c r="G19" s="343"/>
    </row>
    <row r="20" spans="1:7" ht="39.75" customHeight="1" x14ac:dyDescent="0.25">
      <c r="A20" s="137" t="s">
        <v>83</v>
      </c>
      <c r="B20" s="336">
        <v>1200188</v>
      </c>
      <c r="C20" s="336">
        <v>239650</v>
      </c>
      <c r="D20" s="138">
        <f t="shared" ref="D20:D28" si="2">+B20+C20</f>
        <v>1439838</v>
      </c>
      <c r="E20" s="336">
        <v>1390708</v>
      </c>
      <c r="F20" s="336">
        <v>1390708</v>
      </c>
      <c r="G20" s="337">
        <f>D20-E20</f>
        <v>49130</v>
      </c>
    </row>
    <row r="21" spans="1:7" x14ac:dyDescent="0.25">
      <c r="A21" s="137" t="s">
        <v>65</v>
      </c>
      <c r="B21" s="336">
        <v>95708</v>
      </c>
      <c r="C21" s="336">
        <v>289272</v>
      </c>
      <c r="D21" s="138">
        <f t="shared" si="2"/>
        <v>384980</v>
      </c>
      <c r="E21" s="336">
        <v>384980</v>
      </c>
      <c r="F21" s="336">
        <v>384980</v>
      </c>
      <c r="G21" s="337">
        <f>D21-E21</f>
        <v>0</v>
      </c>
    </row>
    <row r="22" spans="1:7" ht="25.5" x14ac:dyDescent="0.25">
      <c r="A22" s="137" t="s">
        <v>84</v>
      </c>
      <c r="B22" s="336"/>
      <c r="C22" s="336">
        <v>11969</v>
      </c>
      <c r="D22" s="138">
        <f t="shared" si="2"/>
        <v>11969</v>
      </c>
      <c r="E22" s="336">
        <v>11969</v>
      </c>
      <c r="F22" s="336">
        <v>11969</v>
      </c>
      <c r="G22" s="337"/>
    </row>
    <row r="23" spans="1:7" ht="25.5" x14ac:dyDescent="0.25">
      <c r="A23" s="137" t="s">
        <v>85</v>
      </c>
      <c r="B23" s="336">
        <v>286830</v>
      </c>
      <c r="C23" s="336">
        <v>743953</v>
      </c>
      <c r="D23" s="138">
        <f t="shared" si="2"/>
        <v>1030783</v>
      </c>
      <c r="E23" s="336">
        <v>1014052</v>
      </c>
      <c r="F23" s="336">
        <v>1014052</v>
      </c>
      <c r="G23" s="337">
        <f>D23-E23</f>
        <v>16731</v>
      </c>
    </row>
    <row r="24" spans="1:7" ht="25.5" x14ac:dyDescent="0.25">
      <c r="A24" s="137" t="s">
        <v>66</v>
      </c>
      <c r="B24" s="336">
        <v>564785</v>
      </c>
      <c r="C24" s="336">
        <v>365561</v>
      </c>
      <c r="D24" s="138">
        <f t="shared" si="2"/>
        <v>930346</v>
      </c>
      <c r="E24" s="336">
        <v>304957</v>
      </c>
      <c r="F24" s="336">
        <v>304957</v>
      </c>
      <c r="G24" s="337">
        <f>D24-E24</f>
        <v>625389</v>
      </c>
    </row>
    <row r="25" spans="1:7" x14ac:dyDescent="0.25">
      <c r="A25" s="137" t="s">
        <v>67</v>
      </c>
      <c r="B25" s="336">
        <v>307000</v>
      </c>
      <c r="C25" s="336">
        <v>281038</v>
      </c>
      <c r="D25" s="138">
        <f t="shared" si="2"/>
        <v>588038</v>
      </c>
      <c r="E25" s="336">
        <v>588038</v>
      </c>
      <c r="F25" s="336">
        <v>588038</v>
      </c>
      <c r="G25" s="337">
        <f>D25-E25</f>
        <v>0</v>
      </c>
    </row>
    <row r="26" spans="1:7" ht="25.5" x14ac:dyDescent="0.25">
      <c r="A26" s="137" t="s">
        <v>86</v>
      </c>
      <c r="B26" s="336">
        <v>709754</v>
      </c>
      <c r="C26" s="336">
        <v>131911</v>
      </c>
      <c r="D26" s="138">
        <f t="shared" si="2"/>
        <v>841665</v>
      </c>
      <c r="E26" s="336">
        <v>841665</v>
      </c>
      <c r="F26" s="336">
        <v>841665</v>
      </c>
      <c r="G26" s="337">
        <f>D26-E26</f>
        <v>0</v>
      </c>
    </row>
    <row r="27" spans="1:7" x14ac:dyDescent="0.25">
      <c r="A27" s="137" t="s">
        <v>68</v>
      </c>
      <c r="B27" s="336">
        <v>0</v>
      </c>
      <c r="C27" s="336">
        <v>0</v>
      </c>
      <c r="D27" s="138">
        <f t="shared" si="2"/>
        <v>0</v>
      </c>
      <c r="E27" s="336">
        <v>0</v>
      </c>
      <c r="F27" s="336">
        <v>0</v>
      </c>
      <c r="G27" s="337"/>
    </row>
    <row r="28" spans="1:7" ht="25.5" x14ac:dyDescent="0.25">
      <c r="A28" s="137" t="s">
        <v>69</v>
      </c>
      <c r="B28" s="336">
        <v>457977</v>
      </c>
      <c r="C28" s="336">
        <v>1249928</v>
      </c>
      <c r="D28" s="138">
        <f t="shared" si="2"/>
        <v>1707905</v>
      </c>
      <c r="E28" s="336">
        <v>1687614</v>
      </c>
      <c r="F28" s="336">
        <v>1420839</v>
      </c>
      <c r="G28" s="337">
        <f>D28-E28</f>
        <v>20291</v>
      </c>
    </row>
    <row r="29" spans="1:7" x14ac:dyDescent="0.25">
      <c r="A29" s="140" t="s">
        <v>17</v>
      </c>
      <c r="B29" s="342"/>
      <c r="C29" s="342"/>
      <c r="D29" s="342"/>
      <c r="E29" s="342"/>
      <c r="F29" s="342"/>
      <c r="G29" s="343"/>
    </row>
    <row r="30" spans="1:7" x14ac:dyDescent="0.25">
      <c r="A30" s="137" t="s">
        <v>70</v>
      </c>
      <c r="B30" s="336">
        <v>3373459</v>
      </c>
      <c r="C30" s="336">
        <v>1084346</v>
      </c>
      <c r="D30" s="138">
        <f t="shared" ref="D30:D38" si="3">+B30+C30</f>
        <v>4457805</v>
      </c>
      <c r="E30" s="336">
        <v>4457805</v>
      </c>
      <c r="F30" s="336">
        <v>4457805</v>
      </c>
      <c r="G30" s="337">
        <f t="shared" ref="G30:G38" si="4">D30-E30</f>
        <v>0</v>
      </c>
    </row>
    <row r="31" spans="1:7" x14ac:dyDescent="0.25">
      <c r="A31" s="137" t="s">
        <v>71</v>
      </c>
      <c r="B31" s="336">
        <v>664200</v>
      </c>
      <c r="C31" s="336">
        <v>1072598</v>
      </c>
      <c r="D31" s="138">
        <f t="shared" si="3"/>
        <v>1736798</v>
      </c>
      <c r="E31" s="336">
        <v>1736798</v>
      </c>
      <c r="F31" s="336">
        <v>1736798</v>
      </c>
      <c r="G31" s="337">
        <f t="shared" si="4"/>
        <v>0</v>
      </c>
    </row>
    <row r="32" spans="1:7" ht="25.5" x14ac:dyDescent="0.25">
      <c r="A32" s="137" t="s">
        <v>87</v>
      </c>
      <c r="B32" s="336">
        <v>14060100</v>
      </c>
      <c r="C32" s="336">
        <v>12558819</v>
      </c>
      <c r="D32" s="138">
        <f t="shared" si="3"/>
        <v>26618919</v>
      </c>
      <c r="E32" s="336">
        <v>26614956</v>
      </c>
      <c r="F32" s="336">
        <v>26614956</v>
      </c>
      <c r="G32" s="337">
        <f t="shared" si="4"/>
        <v>3963</v>
      </c>
    </row>
    <row r="33" spans="1:7" ht="25.5" x14ac:dyDescent="0.25">
      <c r="A33" s="137" t="s">
        <v>72</v>
      </c>
      <c r="B33" s="336">
        <v>1483000</v>
      </c>
      <c r="C33" s="336">
        <v>-216562</v>
      </c>
      <c r="D33" s="138">
        <f t="shared" si="3"/>
        <v>1266438</v>
      </c>
      <c r="E33" s="336">
        <v>1007089</v>
      </c>
      <c r="F33" s="336">
        <v>1007089</v>
      </c>
      <c r="G33" s="337">
        <f t="shared" si="4"/>
        <v>259349</v>
      </c>
    </row>
    <row r="34" spans="1:7" ht="25.5" x14ac:dyDescent="0.25">
      <c r="A34" s="137" t="s">
        <v>88</v>
      </c>
      <c r="B34" s="336">
        <v>6164600</v>
      </c>
      <c r="C34" s="336">
        <v>1000178</v>
      </c>
      <c r="D34" s="138">
        <f t="shared" si="3"/>
        <v>7164778</v>
      </c>
      <c r="E34" s="336">
        <v>7147378</v>
      </c>
      <c r="F34" s="336">
        <v>7147378</v>
      </c>
      <c r="G34" s="337">
        <f t="shared" si="4"/>
        <v>17400</v>
      </c>
    </row>
    <row r="35" spans="1:7" ht="25.5" x14ac:dyDescent="0.25">
      <c r="A35" s="137" t="s">
        <v>73</v>
      </c>
      <c r="B35" s="336">
        <v>0</v>
      </c>
      <c r="C35" s="336">
        <v>900</v>
      </c>
      <c r="D35" s="138">
        <f t="shared" si="3"/>
        <v>900</v>
      </c>
      <c r="E35" s="336">
        <v>900</v>
      </c>
      <c r="F35" s="336">
        <v>900</v>
      </c>
      <c r="G35" s="337">
        <f t="shared" si="4"/>
        <v>0</v>
      </c>
    </row>
    <row r="36" spans="1:7" x14ac:dyDescent="0.25">
      <c r="A36" s="137" t="s">
        <v>74</v>
      </c>
      <c r="B36" s="336">
        <v>585500</v>
      </c>
      <c r="C36" s="336">
        <v>188800</v>
      </c>
      <c r="D36" s="138">
        <f t="shared" si="3"/>
        <v>774300</v>
      </c>
      <c r="E36" s="336">
        <v>761755</v>
      </c>
      <c r="F36" s="336">
        <v>761755</v>
      </c>
      <c r="G36" s="337">
        <f t="shared" si="4"/>
        <v>12545</v>
      </c>
    </row>
    <row r="37" spans="1:7" x14ac:dyDescent="0.25">
      <c r="A37" s="137" t="s">
        <v>75</v>
      </c>
      <c r="B37" s="336">
        <v>1236100</v>
      </c>
      <c r="C37" s="336">
        <v>1141732</v>
      </c>
      <c r="D37" s="138">
        <f t="shared" si="3"/>
        <v>2377832</v>
      </c>
      <c r="E37" s="336">
        <v>2377832</v>
      </c>
      <c r="F37" s="336">
        <v>2377832</v>
      </c>
      <c r="G37" s="337">
        <f t="shared" si="4"/>
        <v>0</v>
      </c>
    </row>
    <row r="38" spans="1:7" ht="13.5" thickBot="1" x14ac:dyDescent="0.3">
      <c r="A38" s="137" t="s">
        <v>76</v>
      </c>
      <c r="B38" s="336">
        <v>4550000</v>
      </c>
      <c r="C38" s="336">
        <v>-18829</v>
      </c>
      <c r="D38" s="138">
        <f t="shared" si="3"/>
        <v>4531171</v>
      </c>
      <c r="E38" s="336">
        <v>4531171</v>
      </c>
      <c r="F38" s="336">
        <v>4531171</v>
      </c>
      <c r="G38" s="337">
        <f t="shared" si="4"/>
        <v>0</v>
      </c>
    </row>
    <row r="39" spans="1:7" ht="25.5" x14ac:dyDescent="0.25">
      <c r="A39" s="136" t="s">
        <v>37</v>
      </c>
      <c r="B39" s="342"/>
      <c r="C39" s="342"/>
      <c r="D39" s="342"/>
      <c r="E39" s="342"/>
      <c r="F39" s="342"/>
      <c r="G39" s="343"/>
    </row>
    <row r="40" spans="1:7" ht="25.5" x14ac:dyDescent="0.25">
      <c r="A40" s="137" t="s">
        <v>89</v>
      </c>
      <c r="B40" s="336">
        <v>0</v>
      </c>
      <c r="C40" s="336">
        <v>0</v>
      </c>
      <c r="D40" s="138">
        <f t="shared" ref="D40:D48" si="5">+B40+C40</f>
        <v>0</v>
      </c>
      <c r="E40" s="336">
        <v>0</v>
      </c>
      <c r="F40" s="336">
        <v>0</v>
      </c>
      <c r="G40" s="337"/>
    </row>
    <row r="41" spans="1:7" x14ac:dyDescent="0.25">
      <c r="A41" s="137" t="s">
        <v>7</v>
      </c>
      <c r="B41" s="336">
        <v>0</v>
      </c>
      <c r="C41" s="336">
        <v>0</v>
      </c>
      <c r="D41" s="138">
        <f t="shared" si="5"/>
        <v>0</v>
      </c>
      <c r="E41" s="336">
        <v>0</v>
      </c>
      <c r="F41" s="336">
        <v>0</v>
      </c>
      <c r="G41" s="337"/>
    </row>
    <row r="42" spans="1:7" x14ac:dyDescent="0.25">
      <c r="A42" s="137" t="s">
        <v>18</v>
      </c>
      <c r="B42" s="336">
        <v>0</v>
      </c>
      <c r="C42" s="336">
        <v>0</v>
      </c>
      <c r="D42" s="138">
        <f t="shared" si="5"/>
        <v>0</v>
      </c>
      <c r="E42" s="336">
        <v>0</v>
      </c>
      <c r="F42" s="336">
        <v>0</v>
      </c>
      <c r="G42" s="337"/>
    </row>
    <row r="43" spans="1:7" x14ac:dyDescent="0.25">
      <c r="A43" s="137" t="s">
        <v>77</v>
      </c>
      <c r="B43" s="336">
        <v>5640467</v>
      </c>
      <c r="C43" s="336">
        <v>5873294</v>
      </c>
      <c r="D43" s="138">
        <f t="shared" si="5"/>
        <v>11513761</v>
      </c>
      <c r="E43" s="336">
        <v>11324717</v>
      </c>
      <c r="F43" s="336">
        <v>11324717</v>
      </c>
      <c r="G43" s="337">
        <f>D43-E43</f>
        <v>189044</v>
      </c>
    </row>
    <row r="44" spans="1:7" x14ac:dyDescent="0.25">
      <c r="A44" s="137" t="s">
        <v>19</v>
      </c>
      <c r="B44" s="336">
        <v>4685860</v>
      </c>
      <c r="C44" s="336">
        <v>571176</v>
      </c>
      <c r="D44" s="138">
        <f t="shared" si="5"/>
        <v>5257036</v>
      </c>
      <c r="E44" s="336">
        <v>5257036</v>
      </c>
      <c r="F44" s="336">
        <v>5257036</v>
      </c>
      <c r="G44" s="337">
        <f>D44-E44</f>
        <v>0</v>
      </c>
    </row>
    <row r="45" spans="1:7" ht="25.5" x14ac:dyDescent="0.25">
      <c r="A45" s="137" t="s">
        <v>90</v>
      </c>
      <c r="B45" s="336">
        <v>0</v>
      </c>
      <c r="C45" s="336">
        <v>0</v>
      </c>
      <c r="D45" s="138">
        <f t="shared" si="5"/>
        <v>0</v>
      </c>
      <c r="E45" s="336">
        <v>0</v>
      </c>
      <c r="F45" s="336">
        <v>0</v>
      </c>
      <c r="G45" s="337"/>
    </row>
    <row r="46" spans="1:7" x14ac:dyDescent="0.25">
      <c r="A46" s="137" t="s">
        <v>8</v>
      </c>
      <c r="B46" s="336">
        <v>0</v>
      </c>
      <c r="C46" s="336">
        <v>0</v>
      </c>
      <c r="D46" s="138">
        <f t="shared" si="5"/>
        <v>0</v>
      </c>
      <c r="E46" s="336">
        <v>0</v>
      </c>
      <c r="F46" s="336">
        <v>0</v>
      </c>
      <c r="G46" s="337"/>
    </row>
    <row r="47" spans="1:7" x14ac:dyDescent="0.25">
      <c r="A47" s="137" t="s">
        <v>9</v>
      </c>
      <c r="B47" s="336">
        <v>0</v>
      </c>
      <c r="C47" s="336">
        <v>0</v>
      </c>
      <c r="D47" s="138">
        <f t="shared" si="5"/>
        <v>0</v>
      </c>
      <c r="E47" s="336">
        <v>0</v>
      </c>
      <c r="F47" s="336">
        <v>0</v>
      </c>
      <c r="G47" s="337"/>
    </row>
    <row r="48" spans="1:7" x14ac:dyDescent="0.25">
      <c r="A48" s="137" t="s">
        <v>10</v>
      </c>
      <c r="B48" s="336">
        <v>0</v>
      </c>
      <c r="C48" s="336">
        <v>0</v>
      </c>
      <c r="D48" s="138">
        <f t="shared" si="5"/>
        <v>0</v>
      </c>
      <c r="E48" s="336">
        <v>0</v>
      </c>
      <c r="F48" s="336">
        <v>0</v>
      </c>
      <c r="G48" s="337"/>
    </row>
    <row r="49" spans="1:7" x14ac:dyDescent="0.25">
      <c r="A49" s="139" t="s">
        <v>91</v>
      </c>
      <c r="B49" s="342"/>
      <c r="C49" s="342"/>
      <c r="D49" s="342"/>
      <c r="E49" s="342"/>
      <c r="F49" s="342"/>
      <c r="G49" s="343"/>
    </row>
    <row r="50" spans="1:7" x14ac:dyDescent="0.25">
      <c r="A50" s="137" t="s">
        <v>92</v>
      </c>
      <c r="B50" s="336">
        <v>0</v>
      </c>
      <c r="C50" s="336">
        <v>3791150</v>
      </c>
      <c r="D50" s="138">
        <f t="shared" ref="D50:D69" si="6">+B50+C50</f>
        <v>3791150</v>
      </c>
      <c r="E50" s="336">
        <v>3760965</v>
      </c>
      <c r="F50" s="336">
        <v>3256957</v>
      </c>
      <c r="G50" s="337">
        <f>D50-E50</f>
        <v>30185</v>
      </c>
    </row>
    <row r="51" spans="1:7" x14ac:dyDescent="0.25">
      <c r="A51" s="137" t="s">
        <v>93</v>
      </c>
      <c r="B51" s="336">
        <v>27995</v>
      </c>
      <c r="C51" s="336">
        <v>668616</v>
      </c>
      <c r="D51" s="138">
        <f t="shared" si="6"/>
        <v>696611</v>
      </c>
      <c r="E51" s="336">
        <v>663210</v>
      </c>
      <c r="F51" s="336">
        <v>611982</v>
      </c>
      <c r="G51" s="337">
        <f>D51-E51</f>
        <v>33401</v>
      </c>
    </row>
    <row r="52" spans="1:7" ht="25.5" x14ac:dyDescent="0.25">
      <c r="A52" s="137" t="s">
        <v>94</v>
      </c>
      <c r="B52" s="336">
        <v>0</v>
      </c>
      <c r="C52" s="336">
        <v>77172</v>
      </c>
      <c r="D52" s="138">
        <f t="shared" si="6"/>
        <v>77172</v>
      </c>
      <c r="E52" s="336">
        <v>77172</v>
      </c>
      <c r="F52" s="336">
        <v>77172</v>
      </c>
      <c r="G52" s="337">
        <f>D52-E52</f>
        <v>0</v>
      </c>
    </row>
    <row r="53" spans="1:7" x14ac:dyDescent="0.25">
      <c r="A53" s="137" t="s">
        <v>95</v>
      </c>
      <c r="B53" s="336">
        <v>0</v>
      </c>
      <c r="C53" s="336">
        <v>0</v>
      </c>
      <c r="D53" s="138">
        <f t="shared" si="6"/>
        <v>0</v>
      </c>
      <c r="E53" s="336">
        <v>0</v>
      </c>
      <c r="F53" s="336">
        <v>0</v>
      </c>
      <c r="G53" s="337">
        <f>D53-E53</f>
        <v>0</v>
      </c>
    </row>
    <row r="54" spans="1:7" x14ac:dyDescent="0.25">
      <c r="A54" s="137" t="s">
        <v>96</v>
      </c>
      <c r="B54" s="336">
        <v>0</v>
      </c>
      <c r="C54" s="336">
        <v>0</v>
      </c>
      <c r="D54" s="138">
        <f t="shared" si="6"/>
        <v>0</v>
      </c>
      <c r="E54" s="336">
        <v>0</v>
      </c>
      <c r="F54" s="336">
        <v>0</v>
      </c>
      <c r="G54" s="337">
        <f t="shared" ref="G54:G81" si="7">D54-E54</f>
        <v>0</v>
      </c>
    </row>
    <row r="55" spans="1:7" x14ac:dyDescent="0.25">
      <c r="A55" s="137" t="s">
        <v>97</v>
      </c>
      <c r="B55" s="336">
        <v>0</v>
      </c>
      <c r="C55" s="336">
        <v>916670</v>
      </c>
      <c r="D55" s="138">
        <f t="shared" si="6"/>
        <v>916670</v>
      </c>
      <c r="E55" s="336">
        <v>623276</v>
      </c>
      <c r="F55" s="336">
        <v>472892</v>
      </c>
      <c r="G55" s="337">
        <f t="shared" si="7"/>
        <v>293394</v>
      </c>
    </row>
    <row r="56" spans="1:7" x14ac:dyDescent="0.25">
      <c r="A56" s="137" t="s">
        <v>98</v>
      </c>
      <c r="B56" s="336">
        <v>0</v>
      </c>
      <c r="C56" s="336">
        <v>0</v>
      </c>
      <c r="D56" s="138">
        <f t="shared" si="6"/>
        <v>0</v>
      </c>
      <c r="E56" s="336">
        <v>0</v>
      </c>
      <c r="F56" s="336">
        <v>0</v>
      </c>
      <c r="G56" s="337">
        <f t="shared" si="7"/>
        <v>0</v>
      </c>
    </row>
    <row r="57" spans="1:7" x14ac:dyDescent="0.25">
      <c r="A57" s="137" t="s">
        <v>78</v>
      </c>
      <c r="B57" s="336">
        <v>0</v>
      </c>
      <c r="C57" s="336">
        <v>0</v>
      </c>
      <c r="D57" s="138">
        <f t="shared" si="6"/>
        <v>0</v>
      </c>
      <c r="E57" s="336">
        <v>0</v>
      </c>
      <c r="F57" s="336">
        <f t="shared" ref="F57:F58" si="8">E57</f>
        <v>0</v>
      </c>
      <c r="G57" s="337">
        <f t="shared" si="7"/>
        <v>0</v>
      </c>
    </row>
    <row r="58" spans="1:7" x14ac:dyDescent="0.25">
      <c r="A58" s="137" t="s">
        <v>0</v>
      </c>
      <c r="B58" s="336">
        <v>142000</v>
      </c>
      <c r="C58" s="336">
        <v>28330</v>
      </c>
      <c r="D58" s="138">
        <f t="shared" si="6"/>
        <v>170330</v>
      </c>
      <c r="E58" s="336">
        <v>170286</v>
      </c>
      <c r="F58" s="336">
        <f t="shared" si="8"/>
        <v>170286</v>
      </c>
      <c r="G58" s="337">
        <f t="shared" si="7"/>
        <v>44</v>
      </c>
    </row>
    <row r="59" spans="1:7" x14ac:dyDescent="0.25">
      <c r="A59" s="140" t="s">
        <v>12</v>
      </c>
      <c r="B59" s="344"/>
      <c r="C59" s="345"/>
      <c r="D59" s="342"/>
      <c r="E59" s="345"/>
      <c r="F59" s="345"/>
      <c r="G59" s="343"/>
    </row>
    <row r="60" spans="1:7" x14ac:dyDescent="0.25">
      <c r="A60" s="137" t="s">
        <v>79</v>
      </c>
      <c r="B60" s="336">
        <v>0</v>
      </c>
      <c r="C60" s="336">
        <v>0</v>
      </c>
      <c r="D60" s="138">
        <f t="shared" si="6"/>
        <v>0</v>
      </c>
      <c r="E60" s="336">
        <v>0</v>
      </c>
      <c r="F60" s="336">
        <v>0</v>
      </c>
      <c r="G60" s="337">
        <f t="shared" si="7"/>
        <v>0</v>
      </c>
    </row>
    <row r="61" spans="1:7" x14ac:dyDescent="0.25">
      <c r="A61" s="137" t="s">
        <v>80</v>
      </c>
      <c r="B61" s="336">
        <v>0</v>
      </c>
      <c r="C61" s="336">
        <v>0</v>
      </c>
      <c r="D61" s="138">
        <f t="shared" si="6"/>
        <v>0</v>
      </c>
      <c r="E61" s="336">
        <v>0</v>
      </c>
      <c r="F61" s="336">
        <f t="shared" ref="F61:F66" si="9">E61</f>
        <v>0</v>
      </c>
      <c r="G61" s="337">
        <f t="shared" si="7"/>
        <v>0</v>
      </c>
    </row>
    <row r="62" spans="1:7" x14ac:dyDescent="0.25">
      <c r="A62" s="137" t="s">
        <v>81</v>
      </c>
      <c r="B62" s="336">
        <v>0</v>
      </c>
      <c r="C62" s="336">
        <v>0</v>
      </c>
      <c r="D62" s="138">
        <f t="shared" si="6"/>
        <v>0</v>
      </c>
      <c r="E62" s="336">
        <v>0</v>
      </c>
      <c r="F62" s="336">
        <f t="shared" si="9"/>
        <v>0</v>
      </c>
      <c r="G62" s="337">
        <f t="shared" si="7"/>
        <v>0</v>
      </c>
    </row>
    <row r="63" spans="1:7" x14ac:dyDescent="0.25">
      <c r="A63" s="137" t="s">
        <v>82</v>
      </c>
      <c r="B63" s="336">
        <v>0</v>
      </c>
      <c r="C63" s="336">
        <v>0</v>
      </c>
      <c r="D63" s="138">
        <f t="shared" si="6"/>
        <v>0</v>
      </c>
      <c r="E63" s="336">
        <v>0</v>
      </c>
      <c r="F63" s="336">
        <f t="shared" si="9"/>
        <v>0</v>
      </c>
      <c r="G63" s="337">
        <f t="shared" si="7"/>
        <v>0</v>
      </c>
    </row>
    <row r="64" spans="1:7" ht="25.5" x14ac:dyDescent="0.25">
      <c r="A64" s="137" t="s">
        <v>99</v>
      </c>
      <c r="B64" s="336">
        <v>0</v>
      </c>
      <c r="C64" s="336">
        <v>0</v>
      </c>
      <c r="D64" s="138">
        <f t="shared" si="6"/>
        <v>0</v>
      </c>
      <c r="E64" s="338">
        <v>0</v>
      </c>
      <c r="F64" s="336">
        <f t="shared" si="9"/>
        <v>0</v>
      </c>
      <c r="G64" s="337">
        <f t="shared" si="7"/>
        <v>0</v>
      </c>
    </row>
    <row r="65" spans="1:7" x14ac:dyDescent="0.25">
      <c r="A65" s="137" t="s">
        <v>100</v>
      </c>
      <c r="B65" s="336">
        <v>0</v>
      </c>
      <c r="C65" s="336">
        <v>0</v>
      </c>
      <c r="D65" s="138">
        <f t="shared" si="6"/>
        <v>0</v>
      </c>
      <c r="E65" s="338">
        <v>0</v>
      </c>
      <c r="F65" s="336">
        <f t="shared" si="9"/>
        <v>0</v>
      </c>
      <c r="G65" s="337">
        <f t="shared" si="7"/>
        <v>0</v>
      </c>
    </row>
    <row r="66" spans="1:7" x14ac:dyDescent="0.25">
      <c r="A66" s="137" t="s">
        <v>101</v>
      </c>
      <c r="B66" s="336">
        <v>0</v>
      </c>
      <c r="C66" s="336">
        <v>0</v>
      </c>
      <c r="D66" s="138">
        <f t="shared" si="6"/>
        <v>0</v>
      </c>
      <c r="E66" s="338">
        <v>0</v>
      </c>
      <c r="F66" s="336">
        <f t="shared" si="9"/>
        <v>0</v>
      </c>
      <c r="G66" s="337">
        <f t="shared" si="7"/>
        <v>0</v>
      </c>
    </row>
    <row r="67" spans="1:7" x14ac:dyDescent="0.25">
      <c r="A67" s="137" t="s">
        <v>102</v>
      </c>
      <c r="B67" s="336">
        <v>0</v>
      </c>
      <c r="C67" s="336">
        <v>0</v>
      </c>
      <c r="D67" s="138">
        <f t="shared" si="6"/>
        <v>0</v>
      </c>
      <c r="E67" s="336">
        <v>0</v>
      </c>
      <c r="F67" s="336">
        <v>0</v>
      </c>
      <c r="G67" s="337">
        <f t="shared" si="7"/>
        <v>0</v>
      </c>
    </row>
    <row r="68" spans="1:7" ht="25.5" x14ac:dyDescent="0.25">
      <c r="A68" s="137" t="s">
        <v>108</v>
      </c>
      <c r="B68" s="336">
        <v>0</v>
      </c>
      <c r="C68" s="336">
        <v>0</v>
      </c>
      <c r="D68" s="138">
        <f t="shared" si="6"/>
        <v>0</v>
      </c>
      <c r="E68" s="336">
        <v>0</v>
      </c>
      <c r="F68" s="336">
        <v>0</v>
      </c>
      <c r="G68" s="337">
        <f t="shared" si="7"/>
        <v>0</v>
      </c>
    </row>
    <row r="69" spans="1:7" x14ac:dyDescent="0.25">
      <c r="A69" s="137" t="s">
        <v>103</v>
      </c>
      <c r="B69" s="336">
        <v>0</v>
      </c>
      <c r="C69" s="336">
        <v>0</v>
      </c>
      <c r="D69" s="138">
        <f t="shared" si="6"/>
        <v>0</v>
      </c>
      <c r="E69" s="336">
        <v>0</v>
      </c>
      <c r="F69" s="336">
        <v>0</v>
      </c>
      <c r="G69" s="337">
        <f t="shared" si="7"/>
        <v>0</v>
      </c>
    </row>
    <row r="70" spans="1:7" ht="25.5" x14ac:dyDescent="0.25">
      <c r="A70" s="137" t="s">
        <v>109</v>
      </c>
      <c r="B70" s="336">
        <v>0</v>
      </c>
      <c r="C70" s="336">
        <v>0</v>
      </c>
      <c r="D70" s="339"/>
      <c r="E70" s="336">
        <v>0</v>
      </c>
      <c r="F70" s="336">
        <v>0</v>
      </c>
      <c r="G70" s="337">
        <f t="shared" si="7"/>
        <v>0</v>
      </c>
    </row>
    <row r="71" spans="1:7" x14ac:dyDescent="0.25">
      <c r="A71" s="140" t="s">
        <v>6</v>
      </c>
      <c r="B71" s="346"/>
      <c r="C71" s="342"/>
      <c r="D71" s="346"/>
      <c r="E71" s="346"/>
      <c r="F71" s="346"/>
      <c r="G71" s="343"/>
    </row>
    <row r="72" spans="1:7" x14ac:dyDescent="0.25">
      <c r="A72" s="137" t="s">
        <v>110</v>
      </c>
      <c r="B72" s="336">
        <v>0</v>
      </c>
      <c r="C72" s="336">
        <v>0</v>
      </c>
      <c r="D72" s="138">
        <f t="shared" ref="D72:D74" si="10">+B72+C72</f>
        <v>0</v>
      </c>
      <c r="E72" s="336">
        <v>0</v>
      </c>
      <c r="F72" s="336">
        <v>0</v>
      </c>
      <c r="G72" s="337">
        <f t="shared" si="7"/>
        <v>0</v>
      </c>
    </row>
    <row r="73" spans="1:7" x14ac:dyDescent="0.25">
      <c r="A73" s="137" t="s">
        <v>1</v>
      </c>
      <c r="B73" s="336">
        <v>0</v>
      </c>
      <c r="C73" s="336">
        <v>0</v>
      </c>
      <c r="D73" s="138">
        <f t="shared" si="10"/>
        <v>0</v>
      </c>
      <c r="E73" s="336">
        <v>0</v>
      </c>
      <c r="F73" s="336">
        <v>0</v>
      </c>
      <c r="G73" s="337">
        <f t="shared" si="7"/>
        <v>0</v>
      </c>
    </row>
    <row r="74" spans="1:7" x14ac:dyDescent="0.25">
      <c r="A74" s="137" t="s">
        <v>13</v>
      </c>
      <c r="B74" s="336">
        <v>0</v>
      </c>
      <c r="C74" s="336">
        <v>0</v>
      </c>
      <c r="D74" s="138">
        <f t="shared" si="10"/>
        <v>0</v>
      </c>
      <c r="E74" s="336">
        <v>0</v>
      </c>
      <c r="F74" s="336">
        <v>0</v>
      </c>
      <c r="G74" s="337">
        <f t="shared" si="7"/>
        <v>0</v>
      </c>
    </row>
    <row r="75" spans="1:7" x14ac:dyDescent="0.25">
      <c r="A75" s="140" t="s">
        <v>104</v>
      </c>
      <c r="B75" s="346"/>
      <c r="C75" s="342"/>
      <c r="D75" s="346"/>
      <c r="E75" s="346"/>
      <c r="F75" s="346"/>
      <c r="G75" s="343"/>
    </row>
    <row r="76" spans="1:7" x14ac:dyDescent="0.25">
      <c r="A76" s="137" t="s">
        <v>111</v>
      </c>
      <c r="B76" s="336">
        <v>0</v>
      </c>
      <c r="C76" s="336">
        <v>0</v>
      </c>
      <c r="D76" s="138">
        <f t="shared" ref="D76:D81" si="11">+B76+C76</f>
        <v>0</v>
      </c>
      <c r="E76" s="336">
        <v>0</v>
      </c>
      <c r="F76" s="336">
        <v>0</v>
      </c>
      <c r="G76" s="337">
        <f t="shared" si="7"/>
        <v>0</v>
      </c>
    </row>
    <row r="77" spans="1:7" x14ac:dyDescent="0.25">
      <c r="A77" s="137" t="s">
        <v>20</v>
      </c>
      <c r="B77" s="336">
        <v>0</v>
      </c>
      <c r="C77" s="336">
        <v>0</v>
      </c>
      <c r="D77" s="138">
        <f t="shared" si="11"/>
        <v>0</v>
      </c>
      <c r="E77" s="336">
        <v>0</v>
      </c>
      <c r="F77" s="336">
        <v>0</v>
      </c>
      <c r="G77" s="337">
        <f t="shared" si="7"/>
        <v>0</v>
      </c>
    </row>
    <row r="78" spans="1:7" x14ac:dyDescent="0.25">
      <c r="A78" s="137" t="s">
        <v>21</v>
      </c>
      <c r="B78" s="336">
        <v>0</v>
      </c>
      <c r="C78" s="336">
        <v>0</v>
      </c>
      <c r="D78" s="138">
        <f t="shared" si="11"/>
        <v>0</v>
      </c>
      <c r="E78" s="336">
        <v>0</v>
      </c>
      <c r="F78" s="336">
        <v>0</v>
      </c>
      <c r="G78" s="337">
        <f t="shared" si="7"/>
        <v>0</v>
      </c>
    </row>
    <row r="79" spans="1:7" x14ac:dyDescent="0.25">
      <c r="A79" s="137" t="s">
        <v>22</v>
      </c>
      <c r="B79" s="336">
        <v>0</v>
      </c>
      <c r="C79" s="336">
        <v>0</v>
      </c>
      <c r="D79" s="138">
        <f t="shared" si="11"/>
        <v>0</v>
      </c>
      <c r="E79" s="336">
        <v>0</v>
      </c>
      <c r="F79" s="336">
        <v>0</v>
      </c>
      <c r="G79" s="337">
        <f t="shared" si="7"/>
        <v>0</v>
      </c>
    </row>
    <row r="80" spans="1:7" x14ac:dyDescent="0.25">
      <c r="A80" s="137" t="s">
        <v>23</v>
      </c>
      <c r="B80" s="336">
        <v>0</v>
      </c>
      <c r="C80" s="336">
        <v>0</v>
      </c>
      <c r="D80" s="138">
        <f t="shared" si="11"/>
        <v>0</v>
      </c>
      <c r="E80" s="336">
        <v>0</v>
      </c>
      <c r="F80" s="336">
        <v>0</v>
      </c>
      <c r="G80" s="337">
        <f t="shared" si="7"/>
        <v>0</v>
      </c>
    </row>
    <row r="81" spans="1:14" x14ac:dyDescent="0.25">
      <c r="A81" s="137" t="s">
        <v>11</v>
      </c>
      <c r="B81" s="345">
        <v>0</v>
      </c>
      <c r="C81" s="345">
        <v>0</v>
      </c>
      <c r="D81" s="342">
        <f t="shared" si="11"/>
        <v>0</v>
      </c>
      <c r="E81" s="345">
        <v>0</v>
      </c>
      <c r="F81" s="345">
        <v>0</v>
      </c>
      <c r="G81" s="343">
        <f t="shared" si="7"/>
        <v>0</v>
      </c>
    </row>
    <row r="82" spans="1:14" ht="26.25" thickBot="1" x14ac:dyDescent="0.3">
      <c r="A82" s="140" t="s">
        <v>105</v>
      </c>
      <c r="B82" s="156"/>
      <c r="C82" s="153"/>
      <c r="D82" s="155"/>
      <c r="E82" s="155"/>
      <c r="F82" s="155"/>
      <c r="G82" s="154"/>
    </row>
    <row r="83" spans="1:14" ht="33" customHeight="1" thickBot="1" x14ac:dyDescent="0.3">
      <c r="A83" s="141" t="s">
        <v>106</v>
      </c>
      <c r="B83" s="142">
        <f>SUM(B12:B82)</f>
        <v>263823952</v>
      </c>
      <c r="C83" s="143">
        <f t="shared" ref="C83" si="12">D83-B83</f>
        <v>24315546</v>
      </c>
      <c r="D83" s="144">
        <f>SUM(D11:D82)</f>
        <v>288139498</v>
      </c>
      <c r="E83" s="144">
        <f>SUM(E11:E82)</f>
        <v>286588632</v>
      </c>
      <c r="F83" s="144">
        <f>SUM(F11:F82)</f>
        <v>285616237</v>
      </c>
      <c r="G83" s="144">
        <f>SUM(G11:G82)</f>
        <v>1550866</v>
      </c>
    </row>
    <row r="84" spans="1:14" s="145" customFormat="1" ht="4.5" customHeight="1" thickBot="1" x14ac:dyDescent="0.3">
      <c r="B84" s="146"/>
      <c r="C84" s="146"/>
      <c r="D84" s="146"/>
      <c r="E84" s="146"/>
      <c r="F84" s="146"/>
      <c r="G84" s="146"/>
      <c r="N84" s="327"/>
    </row>
    <row r="85" spans="1:14" ht="32.25" customHeight="1" x14ac:dyDescent="0.25">
      <c r="A85" s="147"/>
      <c r="B85" s="148"/>
      <c r="C85" s="148"/>
      <c r="D85" s="148"/>
      <c r="E85" s="148"/>
      <c r="F85" s="148"/>
      <c r="G85" s="149"/>
    </row>
    <row r="86" spans="1:14" ht="36" customHeight="1" x14ac:dyDescent="0.25">
      <c r="A86" s="406" t="s">
        <v>196</v>
      </c>
      <c r="B86" s="407"/>
      <c r="C86" s="407"/>
      <c r="D86" s="407" t="s">
        <v>196</v>
      </c>
      <c r="E86" s="407"/>
      <c r="F86" s="407"/>
      <c r="G86" s="408"/>
    </row>
    <row r="87" spans="1:14" ht="15" x14ac:dyDescent="0.25">
      <c r="A87" s="409" t="s">
        <v>197</v>
      </c>
      <c r="B87" s="410"/>
      <c r="C87" s="410"/>
      <c r="D87" s="410" t="s">
        <v>198</v>
      </c>
      <c r="E87" s="410"/>
      <c r="F87" s="410"/>
      <c r="G87" s="411"/>
    </row>
    <row r="88" spans="1:14" ht="17.25" customHeight="1" x14ac:dyDescent="0.25">
      <c r="A88" s="409" t="s">
        <v>199</v>
      </c>
      <c r="B88" s="410"/>
      <c r="C88" s="410"/>
      <c r="D88" s="412" t="s">
        <v>201</v>
      </c>
      <c r="E88" s="412"/>
      <c r="F88" s="412"/>
      <c r="G88" s="413"/>
    </row>
    <row r="89" spans="1:14" ht="15" hidden="1" x14ac:dyDescent="0.25">
      <c r="A89" s="190"/>
      <c r="B89" s="191"/>
      <c r="C89" s="191"/>
      <c r="D89" s="192"/>
      <c r="E89" s="192"/>
      <c r="F89" s="191"/>
      <c r="G89" s="193"/>
    </row>
    <row r="90" spans="1:14" ht="42.75" customHeight="1" thickBot="1" x14ac:dyDescent="0.3">
      <c r="A90" s="402" t="s">
        <v>200</v>
      </c>
      <c r="B90" s="403"/>
      <c r="C90" s="403"/>
      <c r="D90" s="403"/>
      <c r="E90" s="403"/>
      <c r="F90" s="403"/>
      <c r="G90" s="404"/>
    </row>
    <row r="91" spans="1:14" ht="15" x14ac:dyDescent="0.2">
      <c r="A91" s="151"/>
      <c r="B91" s="151"/>
      <c r="C91" s="151"/>
      <c r="D91" s="152"/>
      <c r="E91" s="152"/>
      <c r="F91" s="152"/>
      <c r="G91" s="152"/>
    </row>
    <row r="92" spans="1:14" x14ac:dyDescent="0.25">
      <c r="B92" s="150"/>
      <c r="C92" s="150"/>
      <c r="D92" s="150"/>
      <c r="E92" s="150"/>
      <c r="F92" s="150"/>
      <c r="G92" s="150"/>
    </row>
    <row r="93" spans="1:14" x14ac:dyDescent="0.25">
      <c r="B93" s="150"/>
      <c r="C93" s="150"/>
      <c r="D93" s="150"/>
      <c r="E93" s="150"/>
      <c r="F93" s="150"/>
      <c r="G93" s="150"/>
    </row>
    <row r="94" spans="1:14" x14ac:dyDescent="0.25">
      <c r="B94" s="150"/>
      <c r="C94" s="150"/>
      <c r="D94" s="150"/>
      <c r="E94" s="150"/>
      <c r="F94" s="150"/>
      <c r="G94" s="150"/>
    </row>
    <row r="95" spans="1:14" x14ac:dyDescent="0.25">
      <c r="B95" s="150"/>
      <c r="C95" s="150"/>
      <c r="D95" s="150"/>
      <c r="E95" s="150"/>
      <c r="F95" s="150"/>
      <c r="G95" s="150"/>
    </row>
    <row r="96" spans="1:14" x14ac:dyDescent="0.25">
      <c r="B96" s="150"/>
      <c r="C96" s="150"/>
      <c r="D96" s="150"/>
      <c r="E96" s="150"/>
      <c r="F96" s="150"/>
      <c r="G96" s="150"/>
    </row>
    <row r="97" spans="2:7" x14ac:dyDescent="0.25">
      <c r="B97" s="150"/>
      <c r="C97" s="150"/>
      <c r="D97" s="150"/>
      <c r="E97" s="150"/>
      <c r="F97" s="150"/>
      <c r="G97" s="150"/>
    </row>
    <row r="98" spans="2:7" x14ac:dyDescent="0.25">
      <c r="B98" s="150"/>
      <c r="C98" s="150"/>
      <c r="D98" s="150"/>
      <c r="E98" s="150"/>
      <c r="F98" s="150"/>
      <c r="G98" s="150"/>
    </row>
    <row r="99" spans="2:7" x14ac:dyDescent="0.25">
      <c r="B99" s="150"/>
      <c r="C99" s="150"/>
      <c r="D99" s="150"/>
      <c r="E99" s="150"/>
      <c r="F99" s="150"/>
      <c r="G99" s="150"/>
    </row>
    <row r="100" spans="2:7" x14ac:dyDescent="0.25">
      <c r="B100" s="150"/>
      <c r="C100" s="150"/>
      <c r="D100" s="150"/>
      <c r="E100" s="150"/>
      <c r="F100" s="150"/>
      <c r="G100" s="150"/>
    </row>
    <row r="101" spans="2:7" x14ac:dyDescent="0.25">
      <c r="B101" s="150"/>
      <c r="C101" s="150"/>
      <c r="D101" s="150"/>
      <c r="E101" s="150"/>
      <c r="F101" s="150"/>
      <c r="G101" s="150"/>
    </row>
    <row r="102" spans="2:7" x14ac:dyDescent="0.25">
      <c r="B102" s="150"/>
      <c r="C102" s="150"/>
      <c r="D102" s="150"/>
      <c r="E102" s="150"/>
      <c r="F102" s="150"/>
      <c r="G102" s="150"/>
    </row>
    <row r="103" spans="2:7" x14ac:dyDescent="0.25">
      <c r="B103" s="150"/>
      <c r="C103" s="150"/>
      <c r="D103" s="150"/>
      <c r="E103" s="150"/>
      <c r="F103" s="150"/>
      <c r="G103" s="150"/>
    </row>
    <row r="104" spans="2:7" x14ac:dyDescent="0.25">
      <c r="B104" s="150"/>
      <c r="C104" s="150"/>
      <c r="D104" s="150"/>
      <c r="E104" s="150"/>
      <c r="F104" s="150"/>
      <c r="G104" s="150"/>
    </row>
    <row r="105" spans="2:7" x14ac:dyDescent="0.25">
      <c r="B105" s="150"/>
      <c r="C105" s="150"/>
      <c r="D105" s="150"/>
      <c r="E105" s="150"/>
      <c r="F105" s="150"/>
      <c r="G105" s="150"/>
    </row>
  </sheetData>
  <mergeCells count="13">
    <mergeCell ref="A90:G90"/>
    <mergeCell ref="F2:G2"/>
    <mergeCell ref="A86:C86"/>
    <mergeCell ref="D86:G86"/>
    <mergeCell ref="A87:C87"/>
    <mergeCell ref="D87:G87"/>
    <mergeCell ref="A88:C88"/>
    <mergeCell ref="D88:G88"/>
    <mergeCell ref="A4:G4"/>
    <mergeCell ref="A5:G5"/>
    <mergeCell ref="A6:G6"/>
    <mergeCell ref="A7:G7"/>
    <mergeCell ref="B8:F8"/>
  </mergeCells>
  <pageMargins left="0.9055118110236221" right="0.31496062992125984" top="0.55118110236220474" bottom="0.74803149606299213" header="0.31496062992125984" footer="0.31496062992125984"/>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workbookViewId="0">
      <selection activeCell="F8" sqref="F8:F10"/>
    </sheetView>
  </sheetViews>
  <sheetFormatPr baseColWidth="10" defaultRowHeight="15.75" x14ac:dyDescent="0.25"/>
  <cols>
    <col min="1" max="1" width="11.42578125" style="2"/>
    <col min="2" max="2" width="52.85546875" style="1" customWidth="1"/>
    <col min="3" max="16384" width="11.42578125" style="2"/>
  </cols>
  <sheetData>
    <row r="1" spans="2:2" ht="16.5" thickBot="1" x14ac:dyDescent="0.3"/>
    <row r="2" spans="2:2" ht="32.25" thickBot="1" x14ac:dyDescent="0.3">
      <c r="B2" s="4" t="s">
        <v>176</v>
      </c>
    </row>
    <row r="3" spans="2:2" ht="16.5" thickBot="1" x14ac:dyDescent="0.3">
      <c r="B3" s="4" t="s">
        <v>169</v>
      </c>
    </row>
    <row r="4" spans="2:2" ht="110.25" x14ac:dyDescent="0.25">
      <c r="B4" s="6" t="s">
        <v>194</v>
      </c>
    </row>
    <row r="5" spans="2:2" ht="110.25" x14ac:dyDescent="0.25">
      <c r="B5" s="5" t="s">
        <v>195</v>
      </c>
    </row>
    <row r="6" spans="2:2" ht="31.5" x14ac:dyDescent="0.25">
      <c r="B6" s="8" t="s">
        <v>171</v>
      </c>
    </row>
    <row r="7" spans="2:2" ht="31.5" x14ac:dyDescent="0.25">
      <c r="B7" s="5" t="s">
        <v>172</v>
      </c>
    </row>
    <row r="8" spans="2:2" x14ac:dyDescent="0.25">
      <c r="B8" s="5" t="s">
        <v>173</v>
      </c>
    </row>
    <row r="9" spans="2:2" x14ac:dyDescent="0.25">
      <c r="B9" s="5" t="s">
        <v>174</v>
      </c>
    </row>
    <row r="10" spans="2:2" ht="16.5" thickBot="1" x14ac:dyDescent="0.3">
      <c r="B10" s="7" t="s">
        <v>175</v>
      </c>
    </row>
    <row r="11" spans="2:2" ht="16.5" thickBot="1" x14ac:dyDescent="0.3">
      <c r="B11" s="9" t="s">
        <v>170</v>
      </c>
    </row>
    <row r="12" spans="2:2" ht="299.25" x14ac:dyDescent="0.25">
      <c r="B12" s="5" t="s">
        <v>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92"/>
  <sheetViews>
    <sheetView topLeftCell="A7" zoomScale="80" zoomScaleNormal="80" workbookViewId="0">
      <selection activeCell="A7" sqref="A7:G7"/>
    </sheetView>
  </sheetViews>
  <sheetFormatPr baseColWidth="10" defaultRowHeight="12.75" x14ac:dyDescent="0.25"/>
  <cols>
    <col min="1" max="1" width="24.85546875" style="10" customWidth="1"/>
    <col min="2" max="2" width="13.5703125" style="10" customWidth="1"/>
    <col min="3" max="3" width="15.42578125" style="10" customWidth="1"/>
    <col min="4" max="4" width="14.28515625" style="11" customWidth="1"/>
    <col min="5" max="5" width="15.140625" style="11" customWidth="1"/>
    <col min="6" max="6" width="13.7109375" style="11" customWidth="1"/>
    <col min="7" max="7" width="14" style="11" customWidth="1"/>
    <col min="8" max="15" width="11.42578125" style="16"/>
    <col min="16" max="16" width="11.42578125" style="328"/>
    <col min="17" max="16384" width="11.42578125" style="10"/>
  </cols>
  <sheetData>
    <row r="1" spans="1:16" s="16" customFormat="1" x14ac:dyDescent="0.25">
      <c r="D1" s="49"/>
      <c r="E1" s="49"/>
      <c r="F1" s="49"/>
      <c r="G1" s="49"/>
      <c r="P1" s="328"/>
    </row>
    <row r="2" spans="1:16" s="16" customFormat="1" ht="15.75" x14ac:dyDescent="0.25">
      <c r="D2" s="49"/>
      <c r="E2" s="49"/>
      <c r="F2" s="435"/>
      <c r="G2" s="435"/>
      <c r="P2" s="328"/>
    </row>
    <row r="3" spans="1:16" s="16" customFormat="1" ht="13.5" thickBot="1" x14ac:dyDescent="0.3">
      <c r="D3" s="49"/>
      <c r="E3" s="49"/>
      <c r="F3" s="49"/>
      <c r="G3" s="49"/>
      <c r="P3" s="328"/>
    </row>
    <row r="4" spans="1:16" ht="18" x14ac:dyDescent="0.25">
      <c r="A4" s="439" t="s">
        <v>231</v>
      </c>
      <c r="B4" s="440"/>
      <c r="C4" s="440"/>
      <c r="D4" s="440"/>
      <c r="E4" s="440"/>
      <c r="F4" s="440"/>
      <c r="G4" s="441"/>
    </row>
    <row r="5" spans="1:16" ht="25.5" customHeight="1" x14ac:dyDescent="0.25">
      <c r="A5" s="442" t="s">
        <v>115</v>
      </c>
      <c r="B5" s="443"/>
      <c r="C5" s="443"/>
      <c r="D5" s="443"/>
      <c r="E5" s="443"/>
      <c r="F5" s="443"/>
      <c r="G5" s="444"/>
    </row>
    <row r="6" spans="1:16" ht="28.5" customHeight="1" x14ac:dyDescent="0.25">
      <c r="A6" s="436" t="s">
        <v>119</v>
      </c>
      <c r="B6" s="437"/>
      <c r="C6" s="437"/>
      <c r="D6" s="437"/>
      <c r="E6" s="437"/>
      <c r="F6" s="437"/>
      <c r="G6" s="438"/>
    </row>
    <row r="7" spans="1:16" ht="16.5" thickBot="1" x14ac:dyDescent="0.3">
      <c r="A7" s="445" t="str">
        <f>'1 Edo. Ana. de Ing.'!A6:G6</f>
        <v>Del 1° de enero al 31 de diciembre de 2017</v>
      </c>
      <c r="B7" s="446"/>
      <c r="C7" s="446"/>
      <c r="D7" s="446"/>
      <c r="E7" s="446"/>
      <c r="F7" s="446"/>
      <c r="G7" s="447"/>
    </row>
    <row r="8" spans="1:16" ht="13.5" thickBot="1" x14ac:dyDescent="0.3">
      <c r="A8" s="28"/>
      <c r="B8" s="423" t="s">
        <v>51</v>
      </c>
      <c r="C8" s="424"/>
      <c r="D8" s="424"/>
      <c r="E8" s="424"/>
      <c r="F8" s="425"/>
      <c r="G8" s="29"/>
    </row>
    <row r="9" spans="1:16" ht="38.25" customHeight="1" thickBot="1" x14ac:dyDescent="0.3">
      <c r="A9" s="30" t="s">
        <v>14</v>
      </c>
      <c r="B9" s="347" t="s">
        <v>53</v>
      </c>
      <c r="C9" s="187" t="s">
        <v>54</v>
      </c>
      <c r="D9" s="348" t="s">
        <v>31</v>
      </c>
      <c r="E9" s="348" t="s">
        <v>32</v>
      </c>
      <c r="F9" s="349" t="s">
        <v>55</v>
      </c>
      <c r="G9" s="97" t="s">
        <v>52</v>
      </c>
    </row>
    <row r="10" spans="1:16" ht="20.25" customHeight="1" thickBot="1" x14ac:dyDescent="0.3">
      <c r="A10" s="31"/>
      <c r="B10" s="32">
        <v>1</v>
      </c>
      <c r="C10" s="32">
        <v>2</v>
      </c>
      <c r="D10" s="33" t="s">
        <v>56</v>
      </c>
      <c r="E10" s="33">
        <v>4</v>
      </c>
      <c r="F10" s="33">
        <v>5</v>
      </c>
      <c r="G10" s="33" t="s">
        <v>57</v>
      </c>
    </row>
    <row r="11" spans="1:16" x14ac:dyDescent="0.25">
      <c r="A11" s="17"/>
      <c r="B11" s="18"/>
      <c r="C11" s="18"/>
      <c r="D11" s="19"/>
      <c r="E11" s="19"/>
      <c r="F11" s="19"/>
      <c r="G11" s="19"/>
    </row>
    <row r="12" spans="1:16" ht="15.75" x14ac:dyDescent="0.25">
      <c r="A12" s="20" t="s">
        <v>116</v>
      </c>
      <c r="B12" s="188">
        <v>263653957</v>
      </c>
      <c r="C12" s="188">
        <v>18828115</v>
      </c>
      <c r="D12" s="189">
        <f>+B12+C12</f>
        <v>282482072</v>
      </c>
      <c r="E12" s="188">
        <v>281293723</v>
      </c>
      <c r="F12" s="188">
        <f>+E12-266775</f>
        <v>281026948</v>
      </c>
      <c r="G12" s="188">
        <f>+D12-E12+1</f>
        <v>1188350</v>
      </c>
    </row>
    <row r="13" spans="1:16" ht="15.75" x14ac:dyDescent="0.25">
      <c r="A13" s="17"/>
      <c r="B13" s="189"/>
      <c r="C13" s="189"/>
      <c r="D13" s="189"/>
      <c r="E13" s="189"/>
      <c r="F13" s="189"/>
      <c r="G13" s="189"/>
    </row>
    <row r="14" spans="1:16" ht="15.75" x14ac:dyDescent="0.25">
      <c r="A14" s="17"/>
      <c r="B14" s="189"/>
      <c r="C14" s="189"/>
      <c r="D14" s="189"/>
      <c r="E14" s="189"/>
      <c r="F14" s="189"/>
      <c r="G14" s="189"/>
    </row>
    <row r="15" spans="1:16" ht="15.75" x14ac:dyDescent="0.25">
      <c r="A15" s="20" t="s">
        <v>117</v>
      </c>
      <c r="B15" s="188">
        <v>169995</v>
      </c>
      <c r="C15" s="188">
        <v>5487431</v>
      </c>
      <c r="D15" s="189">
        <f>+B15+C15</f>
        <v>5657426</v>
      </c>
      <c r="E15" s="188">
        <v>5294909</v>
      </c>
      <c r="F15" s="188">
        <f>+E15-705620</f>
        <v>4589289</v>
      </c>
      <c r="G15" s="188">
        <f>+D15-E15</f>
        <v>362517</v>
      </c>
    </row>
    <row r="16" spans="1:16" x14ac:dyDescent="0.25">
      <c r="A16" s="17"/>
      <c r="B16" s="138"/>
      <c r="C16" s="138"/>
      <c r="D16" s="138"/>
      <c r="E16" s="138"/>
      <c r="F16" s="138"/>
      <c r="G16" s="138"/>
    </row>
    <row r="17" spans="1:16" x14ac:dyDescent="0.25">
      <c r="A17" s="17"/>
      <c r="B17" s="12"/>
      <c r="C17" s="12"/>
      <c r="D17" s="12"/>
      <c r="E17" s="12"/>
      <c r="F17" s="12"/>
      <c r="G17" s="12"/>
    </row>
    <row r="18" spans="1:16" ht="39" thickBot="1" x14ac:dyDescent="0.3">
      <c r="A18" s="21" t="s">
        <v>118</v>
      </c>
      <c r="B18" s="22">
        <v>0</v>
      </c>
      <c r="C18" s="186">
        <v>0</v>
      </c>
      <c r="D18" s="22">
        <v>0</v>
      </c>
      <c r="E18" s="22">
        <v>0</v>
      </c>
      <c r="F18" s="22">
        <v>0</v>
      </c>
      <c r="G18" s="22">
        <v>0</v>
      </c>
    </row>
    <row r="19" spans="1:16" ht="24.75" customHeight="1" thickBot="1" x14ac:dyDescent="0.3">
      <c r="A19" s="21" t="s">
        <v>106</v>
      </c>
      <c r="B19" s="23">
        <f>SUM(B12:B18)</f>
        <v>263823952</v>
      </c>
      <c r="C19" s="24">
        <f>SUM(C12:C18)</f>
        <v>24315546</v>
      </c>
      <c r="D19" s="25">
        <f>SUM(D12:D18)</f>
        <v>288139498</v>
      </c>
      <c r="E19" s="25">
        <f t="shared" ref="E19:F19" si="0">SUM(E12:E18)</f>
        <v>286588632</v>
      </c>
      <c r="F19" s="25">
        <f t="shared" si="0"/>
        <v>285616237</v>
      </c>
      <c r="G19" s="25">
        <f>SUM(G12:G18)-1</f>
        <v>1550866</v>
      </c>
    </row>
    <row r="20" spans="1:16" s="16" customFormat="1" ht="13.5" thickBot="1" x14ac:dyDescent="0.3">
      <c r="D20" s="49"/>
      <c r="E20" s="49"/>
      <c r="F20" s="49"/>
      <c r="G20" s="49"/>
      <c r="P20" s="328"/>
    </row>
    <row r="21" spans="1:16" ht="31.5" customHeight="1" x14ac:dyDescent="0.25">
      <c r="A21" s="13"/>
      <c r="B21" s="34"/>
      <c r="C21" s="34"/>
      <c r="D21" s="35"/>
      <c r="E21" s="35"/>
      <c r="F21" s="35"/>
      <c r="G21" s="36"/>
    </row>
    <row r="22" spans="1:16" x14ac:dyDescent="0.25">
      <c r="A22" s="429" t="s">
        <v>196</v>
      </c>
      <c r="B22" s="430"/>
      <c r="C22" s="430"/>
      <c r="D22" s="430" t="s">
        <v>196</v>
      </c>
      <c r="E22" s="430"/>
      <c r="F22" s="430"/>
      <c r="G22" s="431"/>
    </row>
    <row r="23" spans="1:16" x14ac:dyDescent="0.25">
      <c r="A23" s="432" t="s">
        <v>197</v>
      </c>
      <c r="B23" s="433"/>
      <c r="C23" s="433"/>
      <c r="D23" s="433" t="s">
        <v>198</v>
      </c>
      <c r="E23" s="433"/>
      <c r="F23" s="433"/>
      <c r="G23" s="434"/>
    </row>
    <row r="24" spans="1:16" x14ac:dyDescent="0.25">
      <c r="A24" s="432" t="s">
        <v>199</v>
      </c>
      <c r="B24" s="433"/>
      <c r="C24" s="433"/>
      <c r="D24" s="433" t="s">
        <v>203</v>
      </c>
      <c r="E24" s="433"/>
      <c r="F24" s="433"/>
      <c r="G24" s="434"/>
    </row>
    <row r="25" spans="1:16" x14ac:dyDescent="0.25">
      <c r="A25" s="37"/>
      <c r="B25" s="38"/>
      <c r="C25" s="38"/>
      <c r="D25" s="39"/>
      <c r="E25" s="39"/>
      <c r="F25" s="38"/>
      <c r="G25" s="40"/>
    </row>
    <row r="26" spans="1:16" x14ac:dyDescent="0.25">
      <c r="A26" s="37"/>
      <c r="B26" s="38"/>
      <c r="C26" s="38"/>
      <c r="D26" s="39"/>
      <c r="E26" s="39"/>
      <c r="F26" s="38"/>
      <c r="G26" s="40"/>
    </row>
    <row r="27" spans="1:16" ht="29.25" customHeight="1" x14ac:dyDescent="0.25">
      <c r="A27" s="426" t="s">
        <v>200</v>
      </c>
      <c r="B27" s="427"/>
      <c r="C27" s="427"/>
      <c r="D27" s="427"/>
      <c r="E27" s="427"/>
      <c r="F27" s="427"/>
      <c r="G27" s="428"/>
    </row>
    <row r="28" spans="1:16" x14ac:dyDescent="0.25">
      <c r="A28" s="41"/>
      <c r="B28" s="42"/>
      <c r="C28" s="42"/>
      <c r="D28" s="43"/>
      <c r="E28" s="43"/>
      <c r="F28" s="43"/>
      <c r="G28" s="44"/>
    </row>
    <row r="29" spans="1:16" ht="13.5" thickBot="1" x14ac:dyDescent="0.3">
      <c r="A29" s="45"/>
      <c r="B29" s="46"/>
      <c r="C29" s="46"/>
      <c r="D29" s="47"/>
      <c r="E29" s="47"/>
      <c r="F29" s="47"/>
      <c r="G29" s="48"/>
    </row>
    <row r="30" spans="1:16" s="16" customFormat="1" x14ac:dyDescent="0.25">
      <c r="D30" s="49"/>
      <c r="E30" s="49"/>
      <c r="F30" s="49"/>
      <c r="G30" s="49"/>
      <c r="P30" s="328"/>
    </row>
    <row r="31" spans="1:16" s="16" customFormat="1" x14ac:dyDescent="0.25">
      <c r="D31" s="49"/>
      <c r="E31" s="49"/>
      <c r="F31" s="49"/>
      <c r="G31" s="49"/>
      <c r="P31" s="328"/>
    </row>
    <row r="32" spans="1:16" s="16" customFormat="1" x14ac:dyDescent="0.25">
      <c r="D32" s="49"/>
      <c r="E32" s="49"/>
      <c r="F32" s="49"/>
      <c r="G32" s="49"/>
      <c r="P32" s="328"/>
    </row>
    <row r="33" spans="4:16" s="16" customFormat="1" x14ac:dyDescent="0.25">
      <c r="D33" s="49"/>
      <c r="E33" s="49"/>
      <c r="F33" s="49"/>
      <c r="G33" s="49"/>
      <c r="P33" s="328"/>
    </row>
    <row r="34" spans="4:16" s="16" customFormat="1" x14ac:dyDescent="0.25">
      <c r="D34" s="49"/>
      <c r="E34" s="49"/>
      <c r="F34" s="49"/>
      <c r="G34" s="49"/>
      <c r="P34" s="328"/>
    </row>
    <row r="35" spans="4:16" s="16" customFormat="1" x14ac:dyDescent="0.25">
      <c r="D35" s="49"/>
      <c r="E35" s="49"/>
      <c r="F35" s="49"/>
      <c r="G35" s="49"/>
      <c r="P35" s="328"/>
    </row>
    <row r="36" spans="4:16" s="16" customFormat="1" x14ac:dyDescent="0.25">
      <c r="D36" s="49"/>
      <c r="E36" s="49"/>
      <c r="F36" s="49"/>
      <c r="G36" s="49"/>
      <c r="P36" s="328"/>
    </row>
    <row r="37" spans="4:16" s="16" customFormat="1" x14ac:dyDescent="0.25">
      <c r="D37" s="49"/>
      <c r="E37" s="49"/>
      <c r="F37" s="49"/>
      <c r="G37" s="49"/>
      <c r="P37" s="328"/>
    </row>
    <row r="38" spans="4:16" s="16" customFormat="1" x14ac:dyDescent="0.25">
      <c r="D38" s="49"/>
      <c r="E38" s="49"/>
      <c r="F38" s="49"/>
      <c r="G38" s="49"/>
      <c r="P38" s="328"/>
    </row>
    <row r="39" spans="4:16" s="16" customFormat="1" x14ac:dyDescent="0.25">
      <c r="D39" s="49"/>
      <c r="E39" s="49"/>
      <c r="F39" s="49"/>
      <c r="G39" s="49"/>
      <c r="P39" s="328"/>
    </row>
    <row r="40" spans="4:16" s="16" customFormat="1" x14ac:dyDescent="0.25">
      <c r="D40" s="49"/>
      <c r="E40" s="49"/>
      <c r="F40" s="49"/>
      <c r="G40" s="49"/>
      <c r="P40" s="328"/>
    </row>
    <row r="41" spans="4:16" s="16" customFormat="1" x14ac:dyDescent="0.25">
      <c r="D41" s="49"/>
      <c r="E41" s="49"/>
      <c r="F41" s="49"/>
      <c r="G41" s="49"/>
      <c r="P41" s="328"/>
    </row>
    <row r="42" spans="4:16" s="16" customFormat="1" x14ac:dyDescent="0.25">
      <c r="D42" s="49"/>
      <c r="E42" s="49"/>
      <c r="F42" s="49"/>
      <c r="G42" s="49"/>
      <c r="P42" s="328"/>
    </row>
    <row r="43" spans="4:16" s="16" customFormat="1" x14ac:dyDescent="0.25">
      <c r="D43" s="49"/>
      <c r="E43" s="49"/>
      <c r="F43" s="49"/>
      <c r="G43" s="49"/>
      <c r="P43" s="328"/>
    </row>
    <row r="44" spans="4:16" s="16" customFormat="1" x14ac:dyDescent="0.25">
      <c r="D44" s="49"/>
      <c r="E44" s="49"/>
      <c r="F44" s="49"/>
      <c r="G44" s="49"/>
      <c r="P44" s="328"/>
    </row>
    <row r="45" spans="4:16" s="16" customFormat="1" x14ac:dyDescent="0.25">
      <c r="D45" s="49"/>
      <c r="E45" s="49"/>
      <c r="F45" s="49"/>
      <c r="G45" s="49"/>
      <c r="P45" s="328"/>
    </row>
    <row r="46" spans="4:16" s="16" customFormat="1" x14ac:dyDescent="0.25">
      <c r="D46" s="49"/>
      <c r="E46" s="49"/>
      <c r="F46" s="49"/>
      <c r="G46" s="49"/>
      <c r="P46" s="328"/>
    </row>
    <row r="47" spans="4:16" s="16" customFormat="1" x14ac:dyDescent="0.25">
      <c r="D47" s="49"/>
      <c r="E47" s="49"/>
      <c r="F47" s="49"/>
      <c r="G47" s="49"/>
      <c r="P47" s="328"/>
    </row>
    <row r="48" spans="4:16" s="16" customFormat="1" x14ac:dyDescent="0.25">
      <c r="D48" s="49"/>
      <c r="E48" s="49"/>
      <c r="F48" s="49"/>
      <c r="G48" s="49"/>
      <c r="P48" s="328"/>
    </row>
    <row r="49" spans="4:16" s="16" customFormat="1" x14ac:dyDescent="0.25">
      <c r="D49" s="49"/>
      <c r="E49" s="49"/>
      <c r="F49" s="49"/>
      <c r="G49" s="49"/>
      <c r="P49" s="328"/>
    </row>
    <row r="50" spans="4:16" s="16" customFormat="1" x14ac:dyDescent="0.25">
      <c r="D50" s="49"/>
      <c r="E50" s="49"/>
      <c r="F50" s="49"/>
      <c r="G50" s="49"/>
      <c r="P50" s="328"/>
    </row>
    <row r="51" spans="4:16" s="16" customFormat="1" x14ac:dyDescent="0.25">
      <c r="D51" s="49"/>
      <c r="E51" s="49"/>
      <c r="F51" s="49"/>
      <c r="G51" s="49"/>
      <c r="P51" s="328"/>
    </row>
    <row r="52" spans="4:16" s="16" customFormat="1" x14ac:dyDescent="0.25">
      <c r="D52" s="49"/>
      <c r="E52" s="49"/>
      <c r="F52" s="49"/>
      <c r="G52" s="49"/>
      <c r="P52" s="328"/>
    </row>
    <row r="53" spans="4:16" s="16" customFormat="1" x14ac:dyDescent="0.25">
      <c r="D53" s="49"/>
      <c r="E53" s="49"/>
      <c r="F53" s="49"/>
      <c r="G53" s="49"/>
      <c r="P53" s="328"/>
    </row>
    <row r="54" spans="4:16" s="16" customFormat="1" x14ac:dyDescent="0.25">
      <c r="D54" s="49"/>
      <c r="E54" s="49"/>
      <c r="F54" s="49"/>
      <c r="G54" s="49"/>
      <c r="P54" s="328"/>
    </row>
    <row r="55" spans="4:16" s="16" customFormat="1" x14ac:dyDescent="0.25">
      <c r="D55" s="49"/>
      <c r="E55" s="49"/>
      <c r="F55" s="49"/>
      <c r="G55" s="49"/>
      <c r="P55" s="328"/>
    </row>
    <row r="56" spans="4:16" s="16" customFormat="1" x14ac:dyDescent="0.25">
      <c r="D56" s="49"/>
      <c r="E56" s="49"/>
      <c r="F56" s="49"/>
      <c r="G56" s="49"/>
      <c r="P56" s="328"/>
    </row>
    <row r="57" spans="4:16" s="16" customFormat="1" x14ac:dyDescent="0.25">
      <c r="D57" s="49"/>
      <c r="E57" s="49"/>
      <c r="F57" s="49"/>
      <c r="G57" s="49"/>
      <c r="P57" s="328"/>
    </row>
    <row r="58" spans="4:16" s="16" customFormat="1" x14ac:dyDescent="0.25">
      <c r="D58" s="49"/>
      <c r="E58" s="49"/>
      <c r="F58" s="49"/>
      <c r="G58" s="49"/>
      <c r="P58" s="328"/>
    </row>
    <row r="59" spans="4:16" s="16" customFormat="1" x14ac:dyDescent="0.25">
      <c r="D59" s="49"/>
      <c r="E59" s="49"/>
      <c r="F59" s="49"/>
      <c r="G59" s="49"/>
      <c r="P59" s="328"/>
    </row>
    <row r="60" spans="4:16" s="16" customFormat="1" x14ac:dyDescent="0.25">
      <c r="D60" s="49"/>
      <c r="E60" s="49"/>
      <c r="F60" s="49"/>
      <c r="G60" s="49"/>
      <c r="P60" s="328"/>
    </row>
    <row r="61" spans="4:16" s="16" customFormat="1" x14ac:dyDescent="0.25">
      <c r="D61" s="49"/>
      <c r="E61" s="49"/>
      <c r="F61" s="49"/>
      <c r="G61" s="49"/>
      <c r="P61" s="328"/>
    </row>
    <row r="62" spans="4:16" s="16" customFormat="1" x14ac:dyDescent="0.25">
      <c r="D62" s="49"/>
      <c r="E62" s="49"/>
      <c r="F62" s="49"/>
      <c r="G62" s="49"/>
      <c r="P62" s="328"/>
    </row>
    <row r="63" spans="4:16" s="16" customFormat="1" x14ac:dyDescent="0.25">
      <c r="D63" s="49"/>
      <c r="E63" s="49"/>
      <c r="F63" s="49"/>
      <c r="G63" s="49"/>
      <c r="P63" s="328"/>
    </row>
    <row r="64" spans="4:16" s="16" customFormat="1" x14ac:dyDescent="0.25">
      <c r="D64" s="49"/>
      <c r="E64" s="49"/>
      <c r="F64" s="49"/>
      <c r="G64" s="49"/>
      <c r="P64" s="328"/>
    </row>
    <row r="65" spans="4:16" s="16" customFormat="1" x14ac:dyDescent="0.25">
      <c r="D65" s="49"/>
      <c r="E65" s="49"/>
      <c r="F65" s="49"/>
      <c r="G65" s="49"/>
      <c r="P65" s="328"/>
    </row>
    <row r="66" spans="4:16" s="16" customFormat="1" x14ac:dyDescent="0.25">
      <c r="D66" s="49"/>
      <c r="E66" s="49"/>
      <c r="F66" s="49"/>
      <c r="G66" s="49"/>
      <c r="P66" s="328"/>
    </row>
    <row r="67" spans="4:16" s="16" customFormat="1" x14ac:dyDescent="0.25">
      <c r="D67" s="49"/>
      <c r="E67" s="49"/>
      <c r="F67" s="49"/>
      <c r="G67" s="49"/>
      <c r="P67" s="328"/>
    </row>
    <row r="68" spans="4:16" s="16" customFormat="1" x14ac:dyDescent="0.25">
      <c r="D68" s="49"/>
      <c r="E68" s="49"/>
      <c r="F68" s="49"/>
      <c r="G68" s="49"/>
      <c r="P68" s="328"/>
    </row>
    <row r="69" spans="4:16" s="16" customFormat="1" x14ac:dyDescent="0.25">
      <c r="D69" s="49"/>
      <c r="E69" s="49"/>
      <c r="F69" s="49"/>
      <c r="G69" s="49"/>
      <c r="P69" s="328"/>
    </row>
    <row r="70" spans="4:16" s="16" customFormat="1" x14ac:dyDescent="0.25">
      <c r="D70" s="49"/>
      <c r="E70" s="49"/>
      <c r="F70" s="49"/>
      <c r="G70" s="49"/>
      <c r="P70" s="328"/>
    </row>
    <row r="71" spans="4:16" s="16" customFormat="1" x14ac:dyDescent="0.25">
      <c r="D71" s="49"/>
      <c r="E71" s="49"/>
      <c r="F71" s="49"/>
      <c r="G71" s="49"/>
      <c r="P71" s="328"/>
    </row>
    <row r="72" spans="4:16" s="16" customFormat="1" x14ac:dyDescent="0.25">
      <c r="D72" s="49"/>
      <c r="E72" s="49"/>
      <c r="F72" s="49"/>
      <c r="G72" s="49"/>
      <c r="P72" s="328"/>
    </row>
    <row r="73" spans="4:16" s="16" customFormat="1" x14ac:dyDescent="0.25">
      <c r="D73" s="49"/>
      <c r="E73" s="49"/>
      <c r="F73" s="49"/>
      <c r="G73" s="49"/>
      <c r="P73" s="328"/>
    </row>
    <row r="74" spans="4:16" s="16" customFormat="1" x14ac:dyDescent="0.25">
      <c r="D74" s="49"/>
      <c r="E74" s="49"/>
      <c r="F74" s="49"/>
      <c r="G74" s="49"/>
      <c r="P74" s="328"/>
    </row>
    <row r="75" spans="4:16" s="16" customFormat="1" x14ac:dyDescent="0.25">
      <c r="D75" s="49"/>
      <c r="E75" s="49"/>
      <c r="F75" s="49"/>
      <c r="G75" s="49"/>
      <c r="P75" s="328"/>
    </row>
    <row r="76" spans="4:16" s="16" customFormat="1" x14ac:dyDescent="0.25">
      <c r="D76" s="49"/>
      <c r="E76" s="49"/>
      <c r="F76" s="49"/>
      <c r="G76" s="49"/>
      <c r="P76" s="328"/>
    </row>
    <row r="77" spans="4:16" s="16" customFormat="1" x14ac:dyDescent="0.25">
      <c r="D77" s="49"/>
      <c r="E77" s="49"/>
      <c r="F77" s="49"/>
      <c r="G77" s="49"/>
      <c r="P77" s="328"/>
    </row>
    <row r="78" spans="4:16" s="16" customFormat="1" x14ac:dyDescent="0.25">
      <c r="D78" s="49"/>
      <c r="E78" s="49"/>
      <c r="F78" s="49"/>
      <c r="G78" s="49"/>
      <c r="P78" s="328"/>
    </row>
    <row r="79" spans="4:16" s="16" customFormat="1" x14ac:dyDescent="0.25">
      <c r="D79" s="49"/>
      <c r="E79" s="49"/>
      <c r="F79" s="49"/>
      <c r="G79" s="49"/>
      <c r="P79" s="328"/>
    </row>
    <row r="80" spans="4:16" s="16" customFormat="1" x14ac:dyDescent="0.25">
      <c r="D80" s="49"/>
      <c r="E80" s="49"/>
      <c r="F80" s="49"/>
      <c r="G80" s="49"/>
      <c r="P80" s="328"/>
    </row>
    <row r="81" spans="4:16" s="16" customFormat="1" x14ac:dyDescent="0.25">
      <c r="D81" s="49"/>
      <c r="E81" s="49"/>
      <c r="F81" s="49"/>
      <c r="G81" s="49"/>
      <c r="P81" s="328"/>
    </row>
    <row r="82" spans="4:16" s="16" customFormat="1" x14ac:dyDescent="0.25">
      <c r="D82" s="49"/>
      <c r="E82" s="49"/>
      <c r="F82" s="49"/>
      <c r="G82" s="49"/>
      <c r="P82" s="328"/>
    </row>
    <row r="83" spans="4:16" s="16" customFormat="1" x14ac:dyDescent="0.25">
      <c r="D83" s="49"/>
      <c r="E83" s="49"/>
      <c r="F83" s="49"/>
      <c r="G83" s="49"/>
      <c r="P83" s="328"/>
    </row>
    <row r="84" spans="4:16" s="16" customFormat="1" x14ac:dyDescent="0.25">
      <c r="D84" s="49"/>
      <c r="E84" s="49"/>
      <c r="F84" s="49"/>
      <c r="G84" s="49"/>
      <c r="P84" s="328"/>
    </row>
    <row r="85" spans="4:16" s="16" customFormat="1" x14ac:dyDescent="0.25">
      <c r="D85" s="49"/>
      <c r="E85" s="49"/>
      <c r="F85" s="49"/>
      <c r="G85" s="49"/>
      <c r="P85" s="328"/>
    </row>
    <row r="86" spans="4:16" s="16" customFormat="1" x14ac:dyDescent="0.25">
      <c r="D86" s="49"/>
      <c r="E86" s="49"/>
      <c r="F86" s="49"/>
      <c r="G86" s="49"/>
      <c r="P86" s="328"/>
    </row>
    <row r="87" spans="4:16" s="16" customFormat="1" x14ac:dyDescent="0.25">
      <c r="D87" s="49"/>
      <c r="E87" s="49"/>
      <c r="F87" s="49"/>
      <c r="G87" s="49"/>
      <c r="P87" s="328"/>
    </row>
    <row r="88" spans="4:16" s="16" customFormat="1" x14ac:dyDescent="0.25">
      <c r="D88" s="49"/>
      <c r="E88" s="49"/>
      <c r="F88" s="49"/>
      <c r="G88" s="49"/>
      <c r="P88" s="328"/>
    </row>
    <row r="89" spans="4:16" s="16" customFormat="1" x14ac:dyDescent="0.25">
      <c r="D89" s="49"/>
      <c r="E89" s="49"/>
      <c r="F89" s="49"/>
      <c r="G89" s="49"/>
      <c r="P89" s="328"/>
    </row>
    <row r="90" spans="4:16" s="16" customFormat="1" x14ac:dyDescent="0.25">
      <c r="D90" s="49"/>
      <c r="E90" s="49"/>
      <c r="F90" s="49"/>
      <c r="G90" s="49"/>
      <c r="P90" s="328"/>
    </row>
    <row r="91" spans="4:16" s="16" customFormat="1" x14ac:dyDescent="0.25">
      <c r="D91" s="49"/>
      <c r="E91" s="49"/>
      <c r="F91" s="49"/>
      <c r="G91" s="49"/>
      <c r="P91" s="328"/>
    </row>
    <row r="92" spans="4:16" s="16" customFormat="1" x14ac:dyDescent="0.25">
      <c r="D92" s="49"/>
      <c r="E92" s="49"/>
      <c r="F92" s="49"/>
      <c r="G92" s="49"/>
      <c r="P92" s="328"/>
    </row>
  </sheetData>
  <mergeCells count="13">
    <mergeCell ref="F2:G2"/>
    <mergeCell ref="A6:G6"/>
    <mergeCell ref="A4:G4"/>
    <mergeCell ref="A5:G5"/>
    <mergeCell ref="A7:G7"/>
    <mergeCell ref="B8:F8"/>
    <mergeCell ref="A27:G27"/>
    <mergeCell ref="A22:C22"/>
    <mergeCell ref="D22:G22"/>
    <mergeCell ref="A23:C23"/>
    <mergeCell ref="D23:G23"/>
    <mergeCell ref="A24:C24"/>
    <mergeCell ref="D24:G24"/>
  </mergeCells>
  <printOptions horizontalCentered="1" verticalCentered="1"/>
  <pageMargins left="0.31496062992125984" right="0.31496062992125984" top="1.3385826771653544" bottom="1.1417322834645669" header="0.31496062992125984" footer="0.31496062992125984"/>
  <pageSetup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I35"/>
  <sheetViews>
    <sheetView topLeftCell="A7" zoomScale="80" zoomScaleNormal="80" workbookViewId="0">
      <selection activeCell="I16" sqref="I16"/>
    </sheetView>
  </sheetViews>
  <sheetFormatPr baseColWidth="10" defaultRowHeight="12.75" x14ac:dyDescent="0.25"/>
  <cols>
    <col min="1" max="1" width="28.28515625" style="10" customWidth="1"/>
    <col min="2" max="2" width="18.7109375" style="10" bestFit="1" customWidth="1"/>
    <col min="3" max="3" width="19" style="10" customWidth="1"/>
    <col min="4" max="4" width="17.28515625" style="11" customWidth="1"/>
    <col min="5" max="6" width="18.7109375" style="11" bestFit="1" customWidth="1"/>
    <col min="7" max="7" width="16" style="11" bestFit="1" customWidth="1"/>
    <col min="8" max="8" width="11.42578125" style="10"/>
    <col min="9" max="9" width="14.5703125" style="10" bestFit="1" customWidth="1"/>
    <col min="10" max="16384" width="11.42578125" style="10"/>
  </cols>
  <sheetData>
    <row r="2" spans="1:7" ht="15.75" x14ac:dyDescent="0.25">
      <c r="F2" s="448"/>
      <c r="G2" s="448"/>
    </row>
    <row r="3" spans="1:7" ht="5.25" customHeight="1" thickBot="1" x14ac:dyDescent="0.3"/>
    <row r="4" spans="1:7" ht="23.25" customHeight="1" x14ac:dyDescent="0.25">
      <c r="A4" s="439" t="s">
        <v>232</v>
      </c>
      <c r="B4" s="440"/>
      <c r="C4" s="440"/>
      <c r="D4" s="440"/>
      <c r="E4" s="440"/>
      <c r="F4" s="440"/>
      <c r="G4" s="441"/>
    </row>
    <row r="5" spans="1:7" ht="30" customHeight="1" x14ac:dyDescent="0.25">
      <c r="A5" s="445" t="s">
        <v>115</v>
      </c>
      <c r="B5" s="446"/>
      <c r="C5" s="446"/>
      <c r="D5" s="446"/>
      <c r="E5" s="446"/>
      <c r="F5" s="446"/>
      <c r="G5" s="447"/>
    </row>
    <row r="6" spans="1:7" ht="21.75" customHeight="1" x14ac:dyDescent="0.25">
      <c r="A6" s="451" t="s">
        <v>120</v>
      </c>
      <c r="B6" s="452"/>
      <c r="C6" s="452"/>
      <c r="D6" s="452"/>
      <c r="E6" s="452"/>
      <c r="F6" s="452"/>
      <c r="G6" s="453"/>
    </row>
    <row r="7" spans="1:7" ht="16.5" thickBot="1" x14ac:dyDescent="0.3">
      <c r="A7" s="445" t="str">
        <f>'1 Edo. Ana. de Ing.'!A6:G6</f>
        <v>Del 1° de enero al 31 de diciembre de 2017</v>
      </c>
      <c r="B7" s="446"/>
      <c r="C7" s="446"/>
      <c r="D7" s="446"/>
      <c r="E7" s="446"/>
      <c r="F7" s="446"/>
      <c r="G7" s="447"/>
    </row>
    <row r="8" spans="1:7" ht="13.5" thickBot="1" x14ac:dyDescent="0.3">
      <c r="A8" s="87"/>
      <c r="B8" s="424" t="s">
        <v>51</v>
      </c>
      <c r="C8" s="424"/>
      <c r="D8" s="424"/>
      <c r="E8" s="424"/>
      <c r="F8" s="425"/>
      <c r="G8" s="29"/>
    </row>
    <row r="9" spans="1:7" x14ac:dyDescent="0.25">
      <c r="A9" s="88"/>
      <c r="B9" s="89"/>
      <c r="C9" s="449" t="s">
        <v>54</v>
      </c>
      <c r="D9" s="90"/>
      <c r="E9" s="90"/>
      <c r="F9" s="91"/>
      <c r="G9" s="92" t="s">
        <v>52</v>
      </c>
    </row>
    <row r="10" spans="1:7" ht="13.5" thickBot="1" x14ac:dyDescent="0.3">
      <c r="A10" s="93" t="s">
        <v>14</v>
      </c>
      <c r="B10" s="94" t="s">
        <v>53</v>
      </c>
      <c r="C10" s="450"/>
      <c r="D10" s="95" t="s">
        <v>31</v>
      </c>
      <c r="E10" s="95" t="s">
        <v>32</v>
      </c>
      <c r="F10" s="96" t="s">
        <v>55</v>
      </c>
      <c r="G10" s="97"/>
    </row>
    <row r="11" spans="1:7" ht="13.5" thickBot="1" x14ac:dyDescent="0.3">
      <c r="A11" s="98"/>
      <c r="B11" s="26">
        <v>1</v>
      </c>
      <c r="C11" s="26">
        <v>2</v>
      </c>
      <c r="D11" s="26" t="s">
        <v>56</v>
      </c>
      <c r="E11" s="26">
        <v>4</v>
      </c>
      <c r="F11" s="26">
        <v>5</v>
      </c>
      <c r="G11" s="27" t="s">
        <v>57</v>
      </c>
    </row>
    <row r="12" spans="1:7" ht="15.75" x14ac:dyDescent="0.25">
      <c r="A12" s="198" t="s">
        <v>121</v>
      </c>
      <c r="B12" s="199"/>
      <c r="C12" s="199"/>
      <c r="D12" s="199"/>
      <c r="E12" s="199"/>
      <c r="F12" s="199"/>
      <c r="G12" s="199"/>
    </row>
    <row r="13" spans="1:7" ht="15" x14ac:dyDescent="0.25">
      <c r="A13" s="200"/>
      <c r="B13" s="199"/>
      <c r="C13" s="199"/>
      <c r="D13" s="199"/>
      <c r="E13" s="199"/>
      <c r="F13" s="199"/>
      <c r="G13" s="199"/>
    </row>
    <row r="14" spans="1:7" x14ac:dyDescent="0.25">
      <c r="A14" s="197"/>
      <c r="B14" s="138"/>
      <c r="C14" s="138"/>
      <c r="D14" s="138"/>
      <c r="E14" s="138"/>
      <c r="F14" s="138"/>
      <c r="G14" s="138"/>
    </row>
    <row r="15" spans="1:7" x14ac:dyDescent="0.25">
      <c r="A15" s="197"/>
      <c r="B15" s="138"/>
      <c r="C15" s="138"/>
      <c r="D15" s="138"/>
      <c r="E15" s="138"/>
      <c r="F15" s="138"/>
      <c r="G15" s="138"/>
    </row>
    <row r="16" spans="1:7" ht="15.75" x14ac:dyDescent="0.25">
      <c r="A16" s="198" t="s">
        <v>204</v>
      </c>
      <c r="B16" s="199">
        <v>263823952</v>
      </c>
      <c r="C16" s="199">
        <v>24315546</v>
      </c>
      <c r="D16" s="199">
        <f>+B16+C16</f>
        <v>288139498</v>
      </c>
      <c r="E16" s="199">
        <v>286588632</v>
      </c>
      <c r="F16" s="199">
        <v>285616237</v>
      </c>
      <c r="G16" s="199">
        <f>+D16-E16</f>
        <v>1550866</v>
      </c>
    </row>
    <row r="17" spans="1:9" x14ac:dyDescent="0.25">
      <c r="A17" s="197"/>
      <c r="B17" s="138"/>
      <c r="C17" s="138"/>
      <c r="D17" s="138"/>
      <c r="E17" s="138"/>
      <c r="F17" s="138"/>
      <c r="G17" s="138"/>
      <c r="I17" s="100"/>
    </row>
    <row r="18" spans="1:9" x14ac:dyDescent="0.25">
      <c r="A18" s="99"/>
      <c r="B18" s="12"/>
      <c r="C18" s="12"/>
      <c r="D18" s="12"/>
      <c r="E18" s="12"/>
      <c r="F18" s="12"/>
      <c r="G18" s="12"/>
      <c r="I18" s="100"/>
    </row>
    <row r="19" spans="1:9" x14ac:dyDescent="0.25">
      <c r="A19" s="99"/>
      <c r="B19" s="12"/>
      <c r="C19" s="12"/>
      <c r="D19" s="12"/>
      <c r="E19" s="12"/>
      <c r="F19" s="12"/>
      <c r="G19" s="12"/>
      <c r="I19" s="100"/>
    </row>
    <row r="20" spans="1:9" x14ac:dyDescent="0.25">
      <c r="A20" s="99"/>
      <c r="B20" s="12"/>
      <c r="C20" s="12"/>
      <c r="D20" s="12"/>
      <c r="E20" s="12"/>
      <c r="F20" s="12"/>
      <c r="G20" s="12"/>
      <c r="I20" s="100"/>
    </row>
    <row r="21" spans="1:9" x14ac:dyDescent="0.25">
      <c r="A21" s="99"/>
      <c r="B21" s="12"/>
      <c r="C21" s="12"/>
      <c r="D21" s="12"/>
      <c r="E21" s="12"/>
      <c r="F21" s="12"/>
      <c r="G21" s="12"/>
      <c r="I21" s="100"/>
    </row>
    <row r="22" spans="1:9" x14ac:dyDescent="0.25">
      <c r="A22" s="99"/>
      <c r="B22" s="12"/>
      <c r="C22" s="12"/>
      <c r="D22" s="12"/>
      <c r="E22" s="12"/>
      <c r="F22" s="12"/>
      <c r="G22" s="12"/>
      <c r="I22" s="100"/>
    </row>
    <row r="23" spans="1:9" ht="13.5" thickBot="1" x14ac:dyDescent="0.3">
      <c r="A23" s="99"/>
      <c r="B23" s="12"/>
      <c r="C23" s="12"/>
      <c r="D23" s="12"/>
      <c r="E23" s="12"/>
      <c r="F23" s="12"/>
      <c r="G23" s="12"/>
      <c r="I23" s="100"/>
    </row>
    <row r="24" spans="1:9" ht="31.5" customHeight="1" thickBot="1" x14ac:dyDescent="0.3">
      <c r="A24" s="196" t="s">
        <v>106</v>
      </c>
      <c r="B24" s="120">
        <f>SUM(B11:B23)</f>
        <v>263823953</v>
      </c>
      <c r="C24" s="121">
        <f t="shared" ref="C24" si="0">D24-B24</f>
        <v>24315545</v>
      </c>
      <c r="D24" s="194">
        <f>SUM(D12:D23)</f>
        <v>288139498</v>
      </c>
      <c r="E24" s="122">
        <f>SUM(E12:E23)</f>
        <v>286588632</v>
      </c>
      <c r="F24" s="122">
        <f>SUM(F12:F23)</f>
        <v>285616237</v>
      </c>
      <c r="G24" s="195">
        <f>SUM(G12:G23)</f>
        <v>1550866</v>
      </c>
      <c r="I24" s="100"/>
    </row>
    <row r="25" spans="1:9" s="16" customFormat="1" ht="6.75" customHeight="1" thickBot="1" x14ac:dyDescent="0.3">
      <c r="D25" s="49"/>
      <c r="E25" s="49"/>
      <c r="F25" s="49"/>
      <c r="G25" s="49"/>
      <c r="I25" s="101"/>
    </row>
    <row r="26" spans="1:9" x14ac:dyDescent="0.25">
      <c r="A26" s="13"/>
      <c r="B26" s="34"/>
      <c r="C26" s="34"/>
      <c r="D26" s="35"/>
      <c r="E26" s="35"/>
      <c r="F26" s="35"/>
      <c r="G26" s="36"/>
      <c r="I26" s="100"/>
    </row>
    <row r="27" spans="1:9" ht="30.75" customHeight="1" x14ac:dyDescent="0.25">
      <c r="A27" s="429" t="s">
        <v>196</v>
      </c>
      <c r="B27" s="430"/>
      <c r="C27" s="430"/>
      <c r="D27" s="430" t="s">
        <v>196</v>
      </c>
      <c r="E27" s="430"/>
      <c r="F27" s="430"/>
      <c r="G27" s="431"/>
      <c r="I27" s="100"/>
    </row>
    <row r="28" spans="1:9" x14ac:dyDescent="0.25">
      <c r="A28" s="432" t="s">
        <v>197</v>
      </c>
      <c r="B28" s="433"/>
      <c r="C28" s="433"/>
      <c r="D28" s="433" t="s">
        <v>198</v>
      </c>
      <c r="E28" s="433"/>
      <c r="F28" s="433"/>
      <c r="G28" s="434"/>
      <c r="I28" s="102"/>
    </row>
    <row r="29" spans="1:9" x14ac:dyDescent="0.25">
      <c r="A29" s="432" t="s">
        <v>199</v>
      </c>
      <c r="B29" s="433"/>
      <c r="C29" s="433"/>
      <c r="D29" s="433" t="s">
        <v>203</v>
      </c>
      <c r="E29" s="433"/>
      <c r="F29" s="433"/>
      <c r="G29" s="434"/>
      <c r="I29" s="102"/>
    </row>
    <row r="30" spans="1:9" ht="24" customHeight="1" x14ac:dyDescent="0.25">
      <c r="A30" s="426" t="s">
        <v>200</v>
      </c>
      <c r="B30" s="427"/>
      <c r="C30" s="427"/>
      <c r="D30" s="427"/>
      <c r="E30" s="427"/>
      <c r="F30" s="427"/>
      <c r="G30" s="428"/>
      <c r="I30" s="100"/>
    </row>
    <row r="31" spans="1:9" ht="13.5" thickBot="1" x14ac:dyDescent="0.3">
      <c r="A31" s="45"/>
      <c r="B31" s="46"/>
      <c r="C31" s="46"/>
      <c r="D31" s="47"/>
      <c r="E31" s="47"/>
      <c r="F31" s="47"/>
      <c r="G31" s="48"/>
      <c r="I31" s="103"/>
    </row>
    <row r="32" spans="1:9" x14ac:dyDescent="0.25">
      <c r="I32" s="103"/>
    </row>
    <row r="33" spans="9:9" x14ac:dyDescent="0.25">
      <c r="I33" s="103"/>
    </row>
    <row r="34" spans="9:9" x14ac:dyDescent="0.25">
      <c r="I34" s="103"/>
    </row>
    <row r="35" spans="9:9" x14ac:dyDescent="0.25">
      <c r="I35" s="103"/>
    </row>
  </sheetData>
  <mergeCells count="14">
    <mergeCell ref="F2:G2"/>
    <mergeCell ref="A30:G30"/>
    <mergeCell ref="A27:C27"/>
    <mergeCell ref="D27:G27"/>
    <mergeCell ref="A28:C28"/>
    <mergeCell ref="D28:G28"/>
    <mergeCell ref="A29:C29"/>
    <mergeCell ref="D29:G29"/>
    <mergeCell ref="C9:C10"/>
    <mergeCell ref="A4:G4"/>
    <mergeCell ref="A5:G5"/>
    <mergeCell ref="A6:G6"/>
    <mergeCell ref="A7:G7"/>
    <mergeCell ref="B8:F8"/>
  </mergeCells>
  <printOptions horizontalCentered="1" verticalCentered="1"/>
  <pageMargins left="0.70866141732283472" right="0.51181102362204722" top="0.74803149606299213" bottom="0.94488188976377963" header="0.31496062992125984" footer="0.31496062992125984"/>
  <pageSetup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G28"/>
  <sheetViews>
    <sheetView topLeftCell="A10" zoomScale="90" zoomScaleNormal="90" workbookViewId="0">
      <selection activeCell="C31" sqref="C31"/>
    </sheetView>
  </sheetViews>
  <sheetFormatPr baseColWidth="10" defaultRowHeight="12.75" x14ac:dyDescent="0.25"/>
  <cols>
    <col min="1" max="1" width="23.7109375" style="50" customWidth="1"/>
    <col min="2" max="2" width="19.7109375" style="50" customWidth="1"/>
    <col min="3" max="3" width="15.85546875" style="50" bestFit="1" customWidth="1"/>
    <col min="4" max="4" width="13" style="50" customWidth="1"/>
    <col min="5" max="5" width="15.42578125" style="50" customWidth="1"/>
    <col min="6" max="6" width="15.28515625" style="50" customWidth="1"/>
    <col min="7" max="7" width="15.42578125" style="50" customWidth="1"/>
    <col min="8" max="16384" width="11.42578125" style="50"/>
  </cols>
  <sheetData>
    <row r="2" spans="1:7" ht="15.75" x14ac:dyDescent="0.25">
      <c r="F2" s="463"/>
      <c r="G2" s="463"/>
    </row>
    <row r="3" spans="1:7" ht="13.5" thickBot="1" x14ac:dyDescent="0.3"/>
    <row r="4" spans="1:7" ht="18" customHeight="1" x14ac:dyDescent="0.25">
      <c r="A4" s="466" t="s">
        <v>233</v>
      </c>
      <c r="B4" s="467"/>
      <c r="C4" s="467"/>
      <c r="D4" s="467"/>
      <c r="E4" s="467"/>
      <c r="F4" s="467"/>
      <c r="G4" s="468"/>
    </row>
    <row r="5" spans="1:7" ht="18" customHeight="1" x14ac:dyDescent="0.25">
      <c r="A5" s="469" t="s">
        <v>115</v>
      </c>
      <c r="B5" s="470"/>
      <c r="C5" s="470"/>
      <c r="D5" s="470"/>
      <c r="E5" s="470"/>
      <c r="F5" s="470"/>
      <c r="G5" s="471"/>
    </row>
    <row r="6" spans="1:7" ht="18" customHeight="1" x14ac:dyDescent="0.25">
      <c r="A6" s="472" t="s">
        <v>222</v>
      </c>
      <c r="B6" s="473"/>
      <c r="C6" s="473"/>
      <c r="D6" s="473"/>
      <c r="E6" s="473"/>
      <c r="F6" s="473"/>
      <c r="G6" s="474"/>
    </row>
    <row r="7" spans="1:7" ht="18" customHeight="1" thickBot="1" x14ac:dyDescent="0.3">
      <c r="A7" s="469" t="str">
        <f>'1 Edo. Ana. de Ing.'!A6:G6</f>
        <v>Del 1° de enero al 31 de diciembre de 2017</v>
      </c>
      <c r="B7" s="470"/>
      <c r="C7" s="470"/>
      <c r="D7" s="470"/>
      <c r="E7" s="470"/>
      <c r="F7" s="470"/>
      <c r="G7" s="471"/>
    </row>
    <row r="8" spans="1:7" ht="18" customHeight="1" thickBot="1" x14ac:dyDescent="0.3">
      <c r="A8" s="301"/>
      <c r="B8" s="475" t="s">
        <v>51</v>
      </c>
      <c r="C8" s="476"/>
      <c r="D8" s="476"/>
      <c r="E8" s="476"/>
      <c r="F8" s="477"/>
      <c r="G8" s="302"/>
    </row>
    <row r="9" spans="1:7" x14ac:dyDescent="0.25">
      <c r="A9" s="303"/>
      <c r="B9" s="304"/>
      <c r="C9" s="464" t="s">
        <v>54</v>
      </c>
      <c r="D9" s="305"/>
      <c r="E9" s="305"/>
      <c r="F9" s="306"/>
      <c r="G9" s="307" t="s">
        <v>52</v>
      </c>
    </row>
    <row r="10" spans="1:7" ht="13.5" thickBot="1" x14ac:dyDescent="0.3">
      <c r="A10" s="308" t="s">
        <v>14</v>
      </c>
      <c r="B10" s="309" t="s">
        <v>53</v>
      </c>
      <c r="C10" s="465"/>
      <c r="D10" s="26" t="s">
        <v>31</v>
      </c>
      <c r="E10" s="26" t="s">
        <v>32</v>
      </c>
      <c r="F10" s="27" t="s">
        <v>55</v>
      </c>
      <c r="G10" s="310"/>
    </row>
    <row r="11" spans="1:7" ht="13.5" thickBot="1" x14ac:dyDescent="0.3">
      <c r="A11" s="311"/>
      <c r="B11" s="26">
        <v>1</v>
      </c>
      <c r="C11" s="26">
        <v>2</v>
      </c>
      <c r="D11" s="201" t="s">
        <v>56</v>
      </c>
      <c r="E11" s="26">
        <v>4</v>
      </c>
      <c r="F11" s="26">
        <v>5</v>
      </c>
      <c r="G11" s="202" t="s">
        <v>57</v>
      </c>
    </row>
    <row r="12" spans="1:7" s="312" customFormat="1" ht="29.25" customHeight="1" x14ac:dyDescent="0.25">
      <c r="A12" s="59" t="s">
        <v>121</v>
      </c>
      <c r="B12" s="188">
        <v>263823952</v>
      </c>
      <c r="C12" s="188">
        <v>24315546</v>
      </c>
      <c r="D12" s="188">
        <f>+B12+C12</f>
        <v>288139498</v>
      </c>
      <c r="E12" s="188">
        <v>286588632</v>
      </c>
      <c r="F12" s="188">
        <v>285616237</v>
      </c>
      <c r="G12" s="188">
        <f>+D12-E12</f>
        <v>1550866</v>
      </c>
    </row>
    <row r="13" spans="1:7" s="312" customFormat="1" ht="23.25" customHeight="1" x14ac:dyDescent="0.25">
      <c r="A13" s="59" t="s">
        <v>122</v>
      </c>
      <c r="B13" s="59"/>
      <c r="C13" s="59"/>
      <c r="D13" s="59"/>
      <c r="E13" s="59"/>
      <c r="F13" s="59"/>
      <c r="G13" s="59"/>
    </row>
    <row r="14" spans="1:7" s="312" customFormat="1" ht="23.25" customHeight="1" x14ac:dyDescent="0.25">
      <c r="A14" s="59" t="s">
        <v>123</v>
      </c>
      <c r="B14" s="59"/>
      <c r="C14" s="59"/>
      <c r="D14" s="59"/>
      <c r="E14" s="59"/>
      <c r="F14" s="59"/>
      <c r="G14" s="59"/>
    </row>
    <row r="15" spans="1:7" s="312" customFormat="1" ht="23.25" customHeight="1" thickBot="1" x14ac:dyDescent="0.3">
      <c r="A15" s="59" t="s">
        <v>124</v>
      </c>
      <c r="B15" s="59"/>
      <c r="C15" s="59"/>
      <c r="D15" s="59"/>
      <c r="E15" s="59"/>
      <c r="F15" s="59"/>
      <c r="G15" s="59"/>
    </row>
    <row r="16" spans="1:7" s="312" customFormat="1" ht="33.75" customHeight="1" thickBot="1" x14ac:dyDescent="0.3">
      <c r="A16" s="313" t="s">
        <v>106</v>
      </c>
      <c r="B16" s="62">
        <f>SUM(B12:B15)</f>
        <v>263823952</v>
      </c>
      <c r="C16" s="62">
        <f>SUM(C12:C15)</f>
        <v>24315546</v>
      </c>
      <c r="D16" s="62">
        <f>SUM(D12:D15)</f>
        <v>288139498</v>
      </c>
      <c r="E16" s="62">
        <f t="shared" ref="E16:G16" si="0">SUM(E12:E15)</f>
        <v>286588632</v>
      </c>
      <c r="F16" s="62">
        <f t="shared" si="0"/>
        <v>285616237</v>
      </c>
      <c r="G16" s="62">
        <f t="shared" si="0"/>
        <v>1550866</v>
      </c>
    </row>
    <row r="17" spans="1:7" ht="6" customHeight="1" thickBot="1" x14ac:dyDescent="0.3"/>
    <row r="18" spans="1:7" x14ac:dyDescent="0.25">
      <c r="A18" s="72"/>
      <c r="B18" s="73"/>
      <c r="C18" s="73"/>
      <c r="D18" s="73"/>
      <c r="E18" s="73"/>
      <c r="F18" s="73"/>
      <c r="G18" s="74"/>
    </row>
    <row r="19" spans="1:7" x14ac:dyDescent="0.25">
      <c r="A19" s="314"/>
      <c r="B19" s="315"/>
      <c r="C19" s="315"/>
      <c r="D19" s="315"/>
      <c r="E19" s="315"/>
      <c r="F19" s="315"/>
      <c r="G19" s="316"/>
    </row>
    <row r="20" spans="1:7" x14ac:dyDescent="0.25">
      <c r="A20" s="314"/>
      <c r="B20" s="315"/>
      <c r="C20" s="315"/>
      <c r="D20" s="315"/>
      <c r="E20" s="315"/>
      <c r="F20" s="315"/>
      <c r="G20" s="316"/>
    </row>
    <row r="21" spans="1:7" x14ac:dyDescent="0.25">
      <c r="A21" s="314"/>
      <c r="B21" s="315"/>
      <c r="C21" s="315"/>
      <c r="D21" s="315"/>
      <c r="E21" s="315"/>
      <c r="F21" s="315"/>
      <c r="G21" s="316"/>
    </row>
    <row r="22" spans="1:7" x14ac:dyDescent="0.25">
      <c r="A22" s="457" t="s">
        <v>196</v>
      </c>
      <c r="B22" s="458"/>
      <c r="C22" s="458"/>
      <c r="D22" s="458" t="s">
        <v>196</v>
      </c>
      <c r="E22" s="458"/>
      <c r="F22" s="458"/>
      <c r="G22" s="459"/>
    </row>
    <row r="23" spans="1:7" x14ac:dyDescent="0.25">
      <c r="A23" s="460" t="s">
        <v>197</v>
      </c>
      <c r="B23" s="461"/>
      <c r="C23" s="461"/>
      <c r="D23" s="461" t="s">
        <v>198</v>
      </c>
      <c r="E23" s="461"/>
      <c r="F23" s="461"/>
      <c r="G23" s="462"/>
    </row>
    <row r="24" spans="1:7" ht="19.5" customHeight="1" x14ac:dyDescent="0.25">
      <c r="A24" s="460" t="s">
        <v>199</v>
      </c>
      <c r="B24" s="461"/>
      <c r="C24" s="461"/>
      <c r="D24" s="461" t="s">
        <v>203</v>
      </c>
      <c r="E24" s="461"/>
      <c r="F24" s="461"/>
      <c r="G24" s="462"/>
    </row>
    <row r="25" spans="1:7" x14ac:dyDescent="0.25">
      <c r="A25" s="75"/>
      <c r="B25" s="76"/>
      <c r="C25" s="76"/>
      <c r="D25" s="77"/>
      <c r="E25" s="77"/>
      <c r="F25" s="76"/>
      <c r="G25" s="78"/>
    </row>
    <row r="26" spans="1:7" x14ac:dyDescent="0.25">
      <c r="A26" s="75"/>
      <c r="B26" s="76"/>
      <c r="C26" s="76"/>
      <c r="D26" s="77"/>
      <c r="E26" s="77"/>
      <c r="F26" s="76"/>
      <c r="G26" s="78"/>
    </row>
    <row r="27" spans="1:7" ht="24.75" customHeight="1" x14ac:dyDescent="0.25">
      <c r="A27" s="454" t="s">
        <v>200</v>
      </c>
      <c r="B27" s="455"/>
      <c r="C27" s="455"/>
      <c r="D27" s="455"/>
      <c r="E27" s="455"/>
      <c r="F27" s="455"/>
      <c r="G27" s="456"/>
    </row>
    <row r="28" spans="1:7" ht="13.5" thickBot="1" x14ac:dyDescent="0.3">
      <c r="A28" s="317"/>
      <c r="B28" s="318"/>
      <c r="C28" s="318"/>
      <c r="D28" s="318"/>
      <c r="E28" s="318"/>
      <c r="F28" s="318"/>
      <c r="G28" s="319"/>
    </row>
  </sheetData>
  <mergeCells count="14">
    <mergeCell ref="F2:G2"/>
    <mergeCell ref="C9:C10"/>
    <mergeCell ref="A4:G4"/>
    <mergeCell ref="A5:G5"/>
    <mergeCell ref="A6:G6"/>
    <mergeCell ref="A7:G7"/>
    <mergeCell ref="B8:F8"/>
    <mergeCell ref="A27:G27"/>
    <mergeCell ref="A22:C22"/>
    <mergeCell ref="D22:G22"/>
    <mergeCell ref="A23:C23"/>
    <mergeCell ref="D23:G23"/>
    <mergeCell ref="A24:C24"/>
    <mergeCell ref="D24:G24"/>
  </mergeCells>
  <pageMargins left="0.9055118110236221" right="1.1023622047244095" top="0.94488188976377963" bottom="0.94488188976377963" header="0.31496062992125984" footer="0.31496062992125984"/>
  <pageSetup scale="9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G88"/>
  <sheetViews>
    <sheetView topLeftCell="A16" zoomScale="80" zoomScaleNormal="80" workbookViewId="0">
      <selection activeCell="A18" sqref="A18"/>
    </sheetView>
  </sheetViews>
  <sheetFormatPr baseColWidth="10" defaultRowHeight="15.75" x14ac:dyDescent="0.25"/>
  <cols>
    <col min="1" max="1" width="36.42578125" style="279" customWidth="1"/>
    <col min="2" max="2" width="14.28515625" style="279" customWidth="1"/>
    <col min="3" max="3" width="15.5703125" style="279" customWidth="1"/>
    <col min="4" max="4" width="16.42578125" style="279" customWidth="1"/>
    <col min="5" max="5" width="15.85546875" style="279" customWidth="1"/>
    <col min="6" max="6" width="16.140625" style="279" customWidth="1"/>
    <col min="7" max="7" width="17.85546875" style="279" customWidth="1"/>
    <col min="8" max="16384" width="11.42578125" style="279"/>
  </cols>
  <sheetData>
    <row r="2" spans="1:7" ht="18" x14ac:dyDescent="0.25">
      <c r="F2" s="478"/>
      <c r="G2" s="478"/>
    </row>
    <row r="3" spans="1:7" ht="16.5" thickBot="1" x14ac:dyDescent="0.3"/>
    <row r="4" spans="1:7" ht="46.5" customHeight="1" x14ac:dyDescent="0.25">
      <c r="A4" s="482" t="s">
        <v>234</v>
      </c>
      <c r="B4" s="483"/>
      <c r="C4" s="483"/>
      <c r="D4" s="483"/>
      <c r="E4" s="483"/>
      <c r="F4" s="483"/>
      <c r="G4" s="484"/>
    </row>
    <row r="5" spans="1:7" x14ac:dyDescent="0.25">
      <c r="A5" s="485" t="s">
        <v>115</v>
      </c>
      <c r="B5" s="443"/>
      <c r="C5" s="443"/>
      <c r="D5" s="443"/>
      <c r="E5" s="443"/>
      <c r="F5" s="443"/>
      <c r="G5" s="486"/>
    </row>
    <row r="6" spans="1:7" ht="29.25" customHeight="1" x14ac:dyDescent="0.25">
      <c r="A6" s="487" t="s">
        <v>223</v>
      </c>
      <c r="B6" s="488"/>
      <c r="C6" s="488"/>
      <c r="D6" s="488"/>
      <c r="E6" s="488"/>
      <c r="F6" s="488"/>
      <c r="G6" s="489"/>
    </row>
    <row r="7" spans="1:7" ht="16.5" thickBot="1" x14ac:dyDescent="0.3">
      <c r="A7" s="445" t="str">
        <f>'1 Edo. Ana. de Ing.'!A6:G6</f>
        <v>Del 1° de enero al 31 de diciembre de 2017</v>
      </c>
      <c r="B7" s="446"/>
      <c r="C7" s="446"/>
      <c r="D7" s="446"/>
      <c r="E7" s="446"/>
      <c r="F7" s="446"/>
      <c r="G7" s="447"/>
    </row>
    <row r="8" spans="1:7" ht="16.5" thickBot="1" x14ac:dyDescent="0.3">
      <c r="A8" s="280"/>
      <c r="B8" s="490" t="s">
        <v>51</v>
      </c>
      <c r="C8" s="491"/>
      <c r="D8" s="491"/>
      <c r="E8" s="491"/>
      <c r="F8" s="492"/>
      <c r="G8" s="282"/>
    </row>
    <row r="9" spans="1:7" ht="32.25" thickBot="1" x14ac:dyDescent="0.3">
      <c r="A9" s="283" t="s">
        <v>14</v>
      </c>
      <c r="B9" s="350" t="s">
        <v>53</v>
      </c>
      <c r="C9" s="351" t="s">
        <v>54</v>
      </c>
      <c r="D9" s="351" t="s">
        <v>31</v>
      </c>
      <c r="E9" s="351" t="s">
        <v>32</v>
      </c>
      <c r="F9" s="281" t="s">
        <v>55</v>
      </c>
      <c r="G9" s="285" t="s">
        <v>52</v>
      </c>
    </row>
    <row r="10" spans="1:7" ht="16.5" thickBot="1" x14ac:dyDescent="0.3">
      <c r="A10" s="284"/>
      <c r="B10" s="285">
        <v>1</v>
      </c>
      <c r="C10" s="285">
        <v>2</v>
      </c>
      <c r="D10" s="285" t="s">
        <v>56</v>
      </c>
      <c r="E10" s="285">
        <v>4</v>
      </c>
      <c r="F10" s="285">
        <v>5</v>
      </c>
      <c r="G10" s="285" t="s">
        <v>57</v>
      </c>
    </row>
    <row r="11" spans="1:7" ht="7.5" customHeight="1" x14ac:dyDescent="0.25">
      <c r="A11" s="286"/>
      <c r="B11" s="287"/>
      <c r="C11" s="287"/>
      <c r="D11" s="287"/>
      <c r="E11" s="287"/>
      <c r="F11" s="287"/>
      <c r="G11" s="287"/>
    </row>
    <row r="12" spans="1:7" ht="35.25" customHeight="1" x14ac:dyDescent="0.25">
      <c r="A12" s="352" t="s">
        <v>128</v>
      </c>
      <c r="B12" s="329">
        <v>263823952</v>
      </c>
      <c r="C12" s="329">
        <v>24315546</v>
      </c>
      <c r="D12" s="329">
        <v>288139498</v>
      </c>
      <c r="E12" s="329">
        <v>286588632</v>
      </c>
      <c r="F12" s="329">
        <v>285616237</v>
      </c>
      <c r="G12" s="329">
        <v>1550866</v>
      </c>
    </row>
    <row r="13" spans="1:7" ht="6" customHeight="1" x14ac:dyDescent="0.25">
      <c r="A13" s="17"/>
      <c r="B13" s="288"/>
      <c r="C13" s="288"/>
      <c r="D13" s="288"/>
      <c r="E13" s="288"/>
      <c r="F13" s="288"/>
      <c r="G13" s="288"/>
    </row>
    <row r="14" spans="1:7" ht="31.5" customHeight="1" x14ac:dyDescent="0.25">
      <c r="A14" s="352" t="s">
        <v>125</v>
      </c>
      <c r="B14" s="289"/>
      <c r="C14" s="289"/>
      <c r="D14" s="289"/>
      <c r="E14" s="289"/>
      <c r="F14" s="289"/>
      <c r="G14" s="289"/>
    </row>
    <row r="15" spans="1:7" ht="8.25" customHeight="1" x14ac:dyDescent="0.25">
      <c r="A15" s="17"/>
      <c r="B15" s="289"/>
      <c r="C15" s="289"/>
      <c r="D15" s="289"/>
      <c r="E15" s="289"/>
      <c r="F15" s="289"/>
      <c r="G15" s="289"/>
    </row>
    <row r="16" spans="1:7" ht="41.25" customHeight="1" x14ac:dyDescent="0.25">
      <c r="A16" s="352" t="s">
        <v>126</v>
      </c>
      <c r="B16" s="289"/>
      <c r="C16" s="289"/>
      <c r="D16" s="289"/>
      <c r="E16" s="289"/>
      <c r="F16" s="289"/>
      <c r="G16" s="289"/>
    </row>
    <row r="17" spans="1:7" ht="8.25" customHeight="1" x14ac:dyDescent="0.25">
      <c r="A17" s="17"/>
      <c r="B17" s="289"/>
      <c r="C17" s="289"/>
      <c r="D17" s="289"/>
      <c r="E17" s="289"/>
      <c r="F17" s="289"/>
      <c r="G17" s="289"/>
    </row>
    <row r="18" spans="1:7" ht="31.5" customHeight="1" x14ac:dyDescent="0.25">
      <c r="A18" s="352" t="s">
        <v>129</v>
      </c>
      <c r="B18" s="289"/>
      <c r="C18" s="289"/>
      <c r="D18" s="289"/>
      <c r="E18" s="289"/>
      <c r="F18" s="289"/>
      <c r="G18" s="289"/>
    </row>
    <row r="19" spans="1:7" ht="5.25" customHeight="1" x14ac:dyDescent="0.25">
      <c r="A19" s="17"/>
      <c r="B19" s="289"/>
      <c r="C19" s="289"/>
      <c r="D19" s="289"/>
      <c r="E19" s="289"/>
      <c r="F19" s="289"/>
      <c r="G19" s="289"/>
    </row>
    <row r="20" spans="1:7" ht="46.5" customHeight="1" x14ac:dyDescent="0.25">
      <c r="A20" s="352" t="s">
        <v>130</v>
      </c>
      <c r="B20" s="289"/>
      <c r="C20" s="289"/>
      <c r="D20" s="289"/>
      <c r="E20" s="289"/>
      <c r="F20" s="289"/>
      <c r="G20" s="289"/>
    </row>
    <row r="21" spans="1:7" ht="4.5" customHeight="1" x14ac:dyDescent="0.25">
      <c r="A21" s="17"/>
      <c r="B21" s="289"/>
      <c r="C21" s="289"/>
      <c r="D21" s="289"/>
      <c r="E21" s="289"/>
      <c r="F21" s="289"/>
      <c r="G21" s="289"/>
    </row>
    <row r="22" spans="1:7" ht="51.75" customHeight="1" x14ac:dyDescent="0.25">
      <c r="A22" s="352" t="s">
        <v>127</v>
      </c>
      <c r="B22" s="289"/>
      <c r="C22" s="289"/>
      <c r="D22" s="289"/>
      <c r="E22" s="289"/>
      <c r="F22" s="289"/>
      <c r="G22" s="289"/>
    </row>
    <row r="23" spans="1:7" ht="3.75" customHeight="1" x14ac:dyDescent="0.25">
      <c r="A23" s="17"/>
      <c r="B23" s="289"/>
      <c r="C23" s="289"/>
      <c r="D23" s="289"/>
      <c r="E23" s="289"/>
      <c r="F23" s="289"/>
      <c r="G23" s="289"/>
    </row>
    <row r="24" spans="1:7" ht="45" customHeight="1" x14ac:dyDescent="0.25">
      <c r="A24" s="352" t="s">
        <v>131</v>
      </c>
      <c r="B24" s="289"/>
      <c r="C24" s="289"/>
      <c r="D24" s="289"/>
      <c r="E24" s="289"/>
      <c r="F24" s="289"/>
      <c r="G24" s="289"/>
    </row>
    <row r="25" spans="1:7" ht="3.75" customHeight="1" thickBot="1" x14ac:dyDescent="0.3">
      <c r="A25" s="290"/>
      <c r="B25" s="291"/>
      <c r="C25" s="291"/>
      <c r="D25" s="291"/>
      <c r="E25" s="291"/>
      <c r="F25" s="291"/>
      <c r="G25" s="291"/>
    </row>
    <row r="26" spans="1:7" ht="33.75" customHeight="1" thickBot="1" x14ac:dyDescent="0.3">
      <c r="A26" s="292" t="s">
        <v>106</v>
      </c>
      <c r="B26" s="293">
        <f>SUM(B12:B25)</f>
        <v>263823952</v>
      </c>
      <c r="C26" s="293">
        <f>SUM(C12)</f>
        <v>24315546</v>
      </c>
      <c r="D26" s="293">
        <f>SUM(D11:D24)</f>
        <v>288139498</v>
      </c>
      <c r="E26" s="293">
        <f t="shared" ref="E26:G26" si="0">SUM(E11:E24)</f>
        <v>286588632</v>
      </c>
      <c r="F26" s="293">
        <f t="shared" si="0"/>
        <v>285616237</v>
      </c>
      <c r="G26" s="293">
        <f t="shared" si="0"/>
        <v>1550866</v>
      </c>
    </row>
    <row r="27" spans="1:7" s="294" customFormat="1" ht="6.75" customHeight="1" thickBot="1" x14ac:dyDescent="0.3"/>
    <row r="28" spans="1:7" s="294" customFormat="1" x14ac:dyDescent="0.25">
      <c r="A28" s="295"/>
      <c r="B28" s="296"/>
      <c r="C28" s="296"/>
      <c r="D28" s="296"/>
      <c r="E28" s="296"/>
      <c r="F28" s="296"/>
      <c r="G28" s="297"/>
    </row>
    <row r="29" spans="1:7" s="294" customFormat="1" x14ac:dyDescent="0.25">
      <c r="A29" s="387" t="s">
        <v>196</v>
      </c>
      <c r="B29" s="388"/>
      <c r="C29" s="388"/>
      <c r="D29" s="388" t="s">
        <v>196</v>
      </c>
      <c r="E29" s="388"/>
      <c r="F29" s="388"/>
      <c r="G29" s="389"/>
    </row>
    <row r="30" spans="1:7" s="294" customFormat="1" ht="16.5" x14ac:dyDescent="0.25">
      <c r="A30" s="380" t="s">
        <v>197</v>
      </c>
      <c r="B30" s="381"/>
      <c r="C30" s="381"/>
      <c r="D30" s="381" t="s">
        <v>198</v>
      </c>
      <c r="E30" s="381"/>
      <c r="F30" s="381"/>
      <c r="G30" s="382"/>
    </row>
    <row r="31" spans="1:7" s="294" customFormat="1" ht="16.5" x14ac:dyDescent="0.25">
      <c r="A31" s="380" t="s">
        <v>199</v>
      </c>
      <c r="B31" s="381"/>
      <c r="C31" s="381"/>
      <c r="D31" s="381" t="s">
        <v>203</v>
      </c>
      <c r="E31" s="381"/>
      <c r="F31" s="381"/>
      <c r="G31" s="382"/>
    </row>
    <row r="32" spans="1:7" s="294" customFormat="1" x14ac:dyDescent="0.25">
      <c r="A32" s="479" t="s">
        <v>200</v>
      </c>
      <c r="B32" s="480"/>
      <c r="C32" s="480"/>
      <c r="D32" s="480"/>
      <c r="E32" s="480"/>
      <c r="F32" s="480"/>
      <c r="G32" s="481"/>
    </row>
    <row r="33" spans="1:7" s="294" customFormat="1" ht="16.5" thickBot="1" x14ac:dyDescent="0.3">
      <c r="A33" s="298"/>
      <c r="B33" s="299"/>
      <c r="C33" s="299"/>
      <c r="D33" s="299"/>
      <c r="E33" s="299"/>
      <c r="F33" s="299"/>
      <c r="G33" s="300"/>
    </row>
    <row r="34" spans="1:7" s="294" customFormat="1" x14ac:dyDescent="0.25"/>
    <row r="35" spans="1:7" s="294" customFormat="1" x14ac:dyDescent="0.25"/>
    <row r="36" spans="1:7" s="294" customFormat="1" x14ac:dyDescent="0.25"/>
    <row r="37" spans="1:7" s="294" customFormat="1" x14ac:dyDescent="0.25"/>
    <row r="38" spans="1:7" s="294" customFormat="1" x14ac:dyDescent="0.25"/>
    <row r="39" spans="1:7" s="294" customFormat="1" x14ac:dyDescent="0.25"/>
    <row r="40" spans="1:7" s="294" customFormat="1" x14ac:dyDescent="0.25"/>
    <row r="41" spans="1:7" s="294" customFormat="1" x14ac:dyDescent="0.25"/>
    <row r="42" spans="1:7" s="294" customFormat="1" x14ac:dyDescent="0.25"/>
    <row r="43" spans="1:7" s="294" customFormat="1" x14ac:dyDescent="0.25"/>
    <row r="44" spans="1:7" s="294" customFormat="1" x14ac:dyDescent="0.25"/>
    <row r="45" spans="1:7" s="294" customFormat="1" x14ac:dyDescent="0.25"/>
    <row r="46" spans="1:7" s="294" customFormat="1" x14ac:dyDescent="0.25"/>
    <row r="47" spans="1:7" s="294" customFormat="1" x14ac:dyDescent="0.25"/>
    <row r="48" spans="1:7" s="294" customFormat="1" x14ac:dyDescent="0.25"/>
    <row r="49" s="294" customFormat="1" x14ac:dyDescent="0.25"/>
    <row r="50" s="294" customFormat="1" x14ac:dyDescent="0.25"/>
    <row r="51" s="294" customFormat="1" x14ac:dyDescent="0.25"/>
    <row r="52" s="294" customFormat="1" x14ac:dyDescent="0.25"/>
    <row r="53" s="294" customFormat="1" x14ac:dyDescent="0.25"/>
    <row r="54" s="294" customFormat="1" x14ac:dyDescent="0.25"/>
    <row r="55" s="294" customFormat="1" x14ac:dyDescent="0.25"/>
    <row r="56" s="294" customFormat="1" x14ac:dyDescent="0.25"/>
    <row r="57" s="294" customFormat="1" x14ac:dyDescent="0.25"/>
    <row r="58" s="294" customFormat="1" x14ac:dyDescent="0.25"/>
    <row r="59" s="294" customFormat="1" x14ac:dyDescent="0.25"/>
    <row r="60" s="294" customFormat="1" x14ac:dyDescent="0.25"/>
    <row r="61" s="294" customFormat="1" x14ac:dyDescent="0.25"/>
    <row r="62" s="294" customFormat="1" x14ac:dyDescent="0.25"/>
    <row r="63" s="294" customFormat="1" x14ac:dyDescent="0.25"/>
    <row r="64" s="294" customFormat="1" x14ac:dyDescent="0.25"/>
    <row r="65" s="294" customFormat="1" x14ac:dyDescent="0.25"/>
    <row r="66" s="294" customFormat="1" x14ac:dyDescent="0.25"/>
    <row r="67" s="294" customFormat="1" x14ac:dyDescent="0.25"/>
    <row r="68" s="294" customFormat="1" x14ac:dyDescent="0.25"/>
    <row r="69" s="294" customFormat="1" x14ac:dyDescent="0.25"/>
    <row r="70" s="294" customFormat="1" x14ac:dyDescent="0.25"/>
    <row r="71" s="294" customFormat="1" x14ac:dyDescent="0.25"/>
    <row r="72" s="294" customFormat="1" x14ac:dyDescent="0.25"/>
    <row r="73" s="294" customFormat="1" x14ac:dyDescent="0.25"/>
    <row r="74" s="294" customFormat="1" x14ac:dyDescent="0.25"/>
    <row r="75" s="294" customFormat="1" x14ac:dyDescent="0.25"/>
    <row r="76" s="294" customFormat="1" x14ac:dyDescent="0.25"/>
    <row r="77" s="294" customFormat="1" x14ac:dyDescent="0.25"/>
    <row r="78" s="294" customFormat="1" x14ac:dyDescent="0.25"/>
    <row r="79" s="294" customFormat="1" x14ac:dyDescent="0.25"/>
    <row r="80" s="294" customFormat="1" x14ac:dyDescent="0.25"/>
    <row r="81" s="294" customFormat="1" x14ac:dyDescent="0.25"/>
    <row r="82" s="294" customFormat="1" x14ac:dyDescent="0.25"/>
    <row r="83" s="294" customFormat="1" x14ac:dyDescent="0.25"/>
    <row r="84" s="294" customFormat="1" x14ac:dyDescent="0.25"/>
    <row r="85" s="294" customFormat="1" x14ac:dyDescent="0.25"/>
    <row r="86" s="294" customFormat="1" x14ac:dyDescent="0.25"/>
    <row r="87" s="294" customFormat="1" x14ac:dyDescent="0.25"/>
    <row r="88" s="294" customFormat="1" x14ac:dyDescent="0.25"/>
  </sheetData>
  <mergeCells count="13">
    <mergeCell ref="F2:G2"/>
    <mergeCell ref="A32:G32"/>
    <mergeCell ref="A29:C29"/>
    <mergeCell ref="D29:G29"/>
    <mergeCell ref="A30:C30"/>
    <mergeCell ref="D30:G30"/>
    <mergeCell ref="A31:C31"/>
    <mergeCell ref="D31:G31"/>
    <mergeCell ref="A4:G4"/>
    <mergeCell ref="A5:G5"/>
    <mergeCell ref="A6:G6"/>
    <mergeCell ref="A7:G7"/>
    <mergeCell ref="B8:F8"/>
  </mergeCells>
  <printOptions horizontalCentered="1" verticalCentered="1"/>
  <pageMargins left="0.70866141732283472" right="0.51181102362204722" top="0.55118110236220474" bottom="0.55118110236220474"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G52"/>
  <sheetViews>
    <sheetView topLeftCell="A4" zoomScale="80" zoomScaleNormal="80" workbookViewId="0">
      <selection activeCell="A10" sqref="A10"/>
    </sheetView>
  </sheetViews>
  <sheetFormatPr baseColWidth="10" defaultRowHeight="12.75" x14ac:dyDescent="0.25"/>
  <cols>
    <col min="1" max="1" width="36.140625" style="50" customWidth="1"/>
    <col min="2" max="2" width="14.28515625" style="50" customWidth="1"/>
    <col min="3" max="3" width="15" style="50" customWidth="1"/>
    <col min="4" max="4" width="14" style="50" customWidth="1"/>
    <col min="5" max="5" width="12.85546875" style="50" customWidth="1"/>
    <col min="6" max="6" width="14.28515625" style="50" customWidth="1"/>
    <col min="7" max="7" width="13.5703125" style="50" customWidth="1"/>
    <col min="8" max="16384" width="11.42578125" style="50"/>
  </cols>
  <sheetData>
    <row r="2" spans="1:7" ht="13.5" customHeight="1" thickBot="1" x14ac:dyDescent="0.3"/>
    <row r="3" spans="1:7" ht="32.25" customHeight="1" x14ac:dyDescent="0.25">
      <c r="A3" s="493" t="s">
        <v>224</v>
      </c>
      <c r="B3" s="494"/>
      <c r="C3" s="494"/>
      <c r="D3" s="494"/>
      <c r="E3" s="494"/>
      <c r="F3" s="494"/>
      <c r="G3" s="495"/>
    </row>
    <row r="4" spans="1:7" ht="22.5" customHeight="1" x14ac:dyDescent="0.25">
      <c r="A4" s="496" t="s">
        <v>115</v>
      </c>
      <c r="B4" s="497"/>
      <c r="C4" s="497"/>
      <c r="D4" s="497"/>
      <c r="E4" s="497"/>
      <c r="F4" s="497"/>
      <c r="G4" s="498"/>
    </row>
    <row r="5" spans="1:7" ht="25.5" customHeight="1" thickBot="1" x14ac:dyDescent="0.3">
      <c r="A5" s="496" t="s">
        <v>225</v>
      </c>
      <c r="B5" s="497"/>
      <c r="C5" s="497"/>
      <c r="D5" s="497"/>
      <c r="E5" s="497"/>
      <c r="F5" s="497"/>
      <c r="G5" s="498"/>
    </row>
    <row r="6" spans="1:7" ht="15.75" thickBot="1" x14ac:dyDescent="0.3">
      <c r="A6" s="63"/>
      <c r="B6" s="499" t="s">
        <v>51</v>
      </c>
      <c r="C6" s="500"/>
      <c r="D6" s="500"/>
      <c r="E6" s="500"/>
      <c r="F6" s="501"/>
      <c r="G6" s="64"/>
    </row>
    <row r="7" spans="1:7" ht="51.75" thickBot="1" x14ac:dyDescent="0.3">
      <c r="A7" s="65" t="s">
        <v>14</v>
      </c>
      <c r="B7" s="66" t="s">
        <v>53</v>
      </c>
      <c r="C7" s="67" t="s">
        <v>54</v>
      </c>
      <c r="D7" s="67" t="s">
        <v>31</v>
      </c>
      <c r="E7" s="67" t="s">
        <v>32</v>
      </c>
      <c r="F7" s="68" t="s">
        <v>55</v>
      </c>
      <c r="G7" s="69" t="s">
        <v>52</v>
      </c>
    </row>
    <row r="8" spans="1:7" ht="16.5" customHeight="1" thickBot="1" x14ac:dyDescent="0.3">
      <c r="A8" s="70"/>
      <c r="B8" s="71">
        <v>1</v>
      </c>
      <c r="C8" s="71">
        <v>2</v>
      </c>
      <c r="D8" s="71" t="s">
        <v>132</v>
      </c>
      <c r="E8" s="71">
        <v>4</v>
      </c>
      <c r="F8" s="71">
        <v>5</v>
      </c>
      <c r="G8" s="71" t="s">
        <v>133</v>
      </c>
    </row>
    <row r="9" spans="1:7" x14ac:dyDescent="0.25">
      <c r="A9" s="51"/>
      <c r="B9" s="52"/>
      <c r="C9" s="52"/>
      <c r="D9" s="52"/>
      <c r="E9" s="52"/>
      <c r="F9" s="52"/>
      <c r="G9" s="53"/>
    </row>
    <row r="10" spans="1:7" x14ac:dyDescent="0.25">
      <c r="A10" s="354" t="s">
        <v>134</v>
      </c>
      <c r="B10" s="54"/>
      <c r="C10" s="54"/>
      <c r="D10" s="54"/>
      <c r="E10" s="54"/>
      <c r="F10" s="54"/>
      <c r="G10" s="55"/>
    </row>
    <row r="11" spans="1:7" x14ac:dyDescent="0.25">
      <c r="A11" s="56" t="s">
        <v>135</v>
      </c>
      <c r="B11" s="54"/>
      <c r="C11" s="54"/>
      <c r="D11" s="54"/>
      <c r="E11" s="54"/>
      <c r="F11" s="54"/>
      <c r="G11" s="55"/>
    </row>
    <row r="12" spans="1:7" x14ac:dyDescent="0.25">
      <c r="A12" s="57" t="s">
        <v>136</v>
      </c>
      <c r="B12" s="54"/>
      <c r="C12" s="54"/>
      <c r="D12" s="54"/>
      <c r="E12" s="54"/>
      <c r="F12" s="54"/>
      <c r="G12" s="55"/>
    </row>
    <row r="13" spans="1:7" x14ac:dyDescent="0.25">
      <c r="A13" s="56" t="s">
        <v>137</v>
      </c>
      <c r="B13" s="54"/>
      <c r="C13" s="54"/>
      <c r="D13" s="54"/>
      <c r="E13" s="54"/>
      <c r="F13" s="54"/>
      <c r="G13" s="55"/>
    </row>
    <row r="14" spans="1:7" x14ac:dyDescent="0.25">
      <c r="A14" s="56" t="s">
        <v>138</v>
      </c>
      <c r="B14" s="54"/>
      <c r="C14" s="54"/>
      <c r="D14" s="54"/>
      <c r="E14" s="54"/>
      <c r="F14" s="54"/>
      <c r="G14" s="55"/>
    </row>
    <row r="15" spans="1:7" x14ac:dyDescent="0.25">
      <c r="A15" s="58" t="s">
        <v>139</v>
      </c>
      <c r="B15" s="54"/>
      <c r="C15" s="54"/>
      <c r="D15" s="54"/>
      <c r="E15" s="54"/>
      <c r="F15" s="54"/>
      <c r="G15" s="55"/>
    </row>
    <row r="16" spans="1:7" x14ac:dyDescent="0.25">
      <c r="A16" s="58" t="s">
        <v>140</v>
      </c>
      <c r="B16" s="54"/>
      <c r="C16" s="54"/>
      <c r="D16" s="54"/>
      <c r="E16" s="54"/>
      <c r="F16" s="54"/>
      <c r="G16" s="55"/>
    </row>
    <row r="17" spans="1:7" ht="25.5" x14ac:dyDescent="0.25">
      <c r="A17" s="58" t="s">
        <v>141</v>
      </c>
      <c r="B17" s="59"/>
      <c r="C17" s="59"/>
      <c r="D17" s="59"/>
      <c r="E17" s="59"/>
      <c r="F17" s="59"/>
      <c r="G17" s="60"/>
    </row>
    <row r="18" spans="1:7" x14ac:dyDescent="0.25">
      <c r="A18" s="58" t="s">
        <v>76</v>
      </c>
      <c r="B18" s="59"/>
      <c r="C18" s="59"/>
      <c r="D18" s="59"/>
      <c r="E18" s="59"/>
      <c r="F18" s="59"/>
      <c r="G18" s="60"/>
    </row>
    <row r="19" spans="1:7" x14ac:dyDescent="0.25">
      <c r="A19" s="61"/>
      <c r="B19" s="59"/>
      <c r="C19" s="59"/>
      <c r="D19" s="59"/>
      <c r="E19" s="59"/>
      <c r="F19" s="59"/>
      <c r="G19" s="60"/>
    </row>
    <row r="20" spans="1:7" x14ac:dyDescent="0.25">
      <c r="A20" s="353" t="s">
        <v>142</v>
      </c>
      <c r="B20" s="59"/>
      <c r="C20" s="59"/>
      <c r="D20" s="59"/>
      <c r="E20" s="59"/>
      <c r="F20" s="59"/>
      <c r="G20" s="60"/>
    </row>
    <row r="21" spans="1:7" x14ac:dyDescent="0.25">
      <c r="A21" s="58" t="s">
        <v>143</v>
      </c>
      <c r="B21" s="59"/>
      <c r="C21" s="59"/>
      <c r="D21" s="59"/>
      <c r="E21" s="59"/>
      <c r="F21" s="59"/>
      <c r="G21" s="60"/>
    </row>
    <row r="22" spans="1:7" x14ac:dyDescent="0.25">
      <c r="A22" s="58" t="s">
        <v>144</v>
      </c>
      <c r="B22" s="59"/>
      <c r="C22" s="59"/>
      <c r="D22" s="59"/>
      <c r="E22" s="59"/>
      <c r="F22" s="59"/>
      <c r="G22" s="60"/>
    </row>
    <row r="23" spans="1:7" x14ac:dyDescent="0.25">
      <c r="A23" s="58" t="s">
        <v>145</v>
      </c>
      <c r="B23" s="59"/>
      <c r="C23" s="59"/>
      <c r="D23" s="59"/>
      <c r="E23" s="59"/>
      <c r="F23" s="59"/>
      <c r="G23" s="60"/>
    </row>
    <row r="24" spans="1:7" ht="25.5" x14ac:dyDescent="0.25">
      <c r="A24" s="58" t="s">
        <v>146</v>
      </c>
      <c r="B24" s="59"/>
      <c r="C24" s="59"/>
      <c r="D24" s="59"/>
      <c r="E24" s="59"/>
      <c r="F24" s="59"/>
      <c r="G24" s="60"/>
    </row>
    <row r="25" spans="1:7" ht="15.75" x14ac:dyDescent="0.25">
      <c r="A25" s="58" t="s">
        <v>147</v>
      </c>
      <c r="B25" s="185">
        <v>263823952</v>
      </c>
      <c r="C25" s="185">
        <v>24315546</v>
      </c>
      <c r="D25" s="185">
        <v>288139498</v>
      </c>
      <c r="E25" s="185">
        <v>286588632</v>
      </c>
      <c r="F25" s="185">
        <v>285616237</v>
      </c>
      <c r="G25" s="203">
        <v>1550866</v>
      </c>
    </row>
    <row r="26" spans="1:7" x14ac:dyDescent="0.25">
      <c r="A26" s="58" t="s">
        <v>148</v>
      </c>
      <c r="B26" s="59"/>
      <c r="C26" s="59"/>
      <c r="D26" s="59"/>
      <c r="E26" s="59"/>
      <c r="F26" s="59"/>
      <c r="G26" s="60"/>
    </row>
    <row r="27" spans="1:7" x14ac:dyDescent="0.25">
      <c r="A27" s="58" t="s">
        <v>149</v>
      </c>
      <c r="B27" s="59"/>
      <c r="C27" s="59"/>
      <c r="D27" s="59"/>
      <c r="E27" s="59"/>
      <c r="F27" s="59"/>
      <c r="G27" s="60"/>
    </row>
    <row r="28" spans="1:7" x14ac:dyDescent="0.25">
      <c r="A28" s="61"/>
      <c r="B28" s="59"/>
      <c r="C28" s="59"/>
      <c r="D28" s="59"/>
      <c r="E28" s="59"/>
      <c r="F28" s="59"/>
      <c r="G28" s="60"/>
    </row>
    <row r="29" spans="1:7" x14ac:dyDescent="0.25">
      <c r="A29" s="353" t="s">
        <v>150</v>
      </c>
      <c r="B29" s="59"/>
      <c r="C29" s="59"/>
      <c r="D29" s="59"/>
      <c r="E29" s="59"/>
      <c r="F29" s="59"/>
      <c r="G29" s="60"/>
    </row>
    <row r="30" spans="1:7" ht="25.5" x14ac:dyDescent="0.25">
      <c r="A30" s="58" t="s">
        <v>151</v>
      </c>
      <c r="B30" s="59"/>
      <c r="C30" s="59"/>
      <c r="D30" s="59"/>
      <c r="E30" s="59"/>
      <c r="F30" s="59"/>
      <c r="G30" s="60"/>
    </row>
    <row r="31" spans="1:7" x14ac:dyDescent="0.25">
      <c r="A31" s="58" t="s">
        <v>152</v>
      </c>
      <c r="B31" s="59"/>
      <c r="C31" s="59"/>
      <c r="D31" s="59"/>
      <c r="E31" s="59"/>
      <c r="F31" s="59"/>
      <c r="G31" s="60"/>
    </row>
    <row r="32" spans="1:7" x14ac:dyDescent="0.25">
      <c r="A32" s="58" t="s">
        <v>153</v>
      </c>
      <c r="B32" s="59"/>
      <c r="C32" s="59"/>
      <c r="D32" s="59"/>
      <c r="E32" s="59"/>
      <c r="F32" s="59"/>
      <c r="G32" s="60"/>
    </row>
    <row r="33" spans="1:7" x14ac:dyDescent="0.25">
      <c r="A33" s="58" t="s">
        <v>154</v>
      </c>
      <c r="B33" s="59"/>
      <c r="C33" s="59"/>
      <c r="D33" s="59"/>
      <c r="E33" s="59"/>
      <c r="F33" s="59"/>
      <c r="G33" s="60"/>
    </row>
    <row r="34" spans="1:7" x14ac:dyDescent="0.25">
      <c r="A34" s="58" t="s">
        <v>161</v>
      </c>
      <c r="B34" s="59"/>
      <c r="C34" s="59"/>
      <c r="D34" s="59"/>
      <c r="E34" s="59"/>
      <c r="F34" s="59"/>
      <c r="G34" s="60"/>
    </row>
    <row r="35" spans="1:7" x14ac:dyDescent="0.25">
      <c r="A35" s="58" t="s">
        <v>162</v>
      </c>
      <c r="B35" s="59"/>
      <c r="C35" s="59"/>
      <c r="D35" s="59"/>
      <c r="E35" s="59"/>
      <c r="F35" s="59"/>
      <c r="G35" s="60"/>
    </row>
    <row r="36" spans="1:7" x14ac:dyDescent="0.25">
      <c r="A36" s="58" t="s">
        <v>163</v>
      </c>
      <c r="B36" s="59"/>
      <c r="C36" s="59"/>
      <c r="D36" s="59"/>
      <c r="E36" s="59"/>
      <c r="F36" s="59"/>
      <c r="G36" s="60"/>
    </row>
    <row r="37" spans="1:7" x14ac:dyDescent="0.25">
      <c r="A37" s="58" t="s">
        <v>155</v>
      </c>
      <c r="B37" s="59"/>
      <c r="C37" s="59"/>
      <c r="D37" s="59"/>
      <c r="E37" s="59"/>
      <c r="F37" s="59"/>
      <c r="G37" s="60"/>
    </row>
    <row r="38" spans="1:7" ht="25.5" x14ac:dyDescent="0.25">
      <c r="A38" s="58" t="s">
        <v>156</v>
      </c>
      <c r="B38" s="59"/>
      <c r="C38" s="59"/>
      <c r="D38" s="59"/>
      <c r="E38" s="59"/>
      <c r="F38" s="59"/>
      <c r="G38" s="60"/>
    </row>
    <row r="39" spans="1:7" x14ac:dyDescent="0.25">
      <c r="A39" s="61"/>
      <c r="B39" s="59"/>
      <c r="C39" s="59"/>
      <c r="D39" s="59"/>
      <c r="E39" s="59"/>
      <c r="F39" s="59"/>
      <c r="G39" s="60"/>
    </row>
    <row r="40" spans="1:7" ht="25.5" x14ac:dyDescent="0.25">
      <c r="A40" s="353" t="s">
        <v>157</v>
      </c>
      <c r="B40" s="59"/>
      <c r="C40" s="59"/>
      <c r="D40" s="59"/>
      <c r="E40" s="59"/>
      <c r="F40" s="59"/>
      <c r="G40" s="60"/>
    </row>
    <row r="41" spans="1:7" ht="25.5" x14ac:dyDescent="0.25">
      <c r="A41" s="58" t="s">
        <v>158</v>
      </c>
      <c r="B41" s="59"/>
      <c r="C41" s="59"/>
      <c r="D41" s="59"/>
      <c r="E41" s="59"/>
      <c r="F41" s="59"/>
      <c r="G41" s="60"/>
    </row>
    <row r="42" spans="1:7" ht="38.25" x14ac:dyDescent="0.25">
      <c r="A42" s="58" t="s">
        <v>164</v>
      </c>
      <c r="B42" s="59"/>
      <c r="C42" s="59"/>
      <c r="D42" s="59"/>
      <c r="E42" s="59"/>
      <c r="F42" s="59"/>
      <c r="G42" s="60"/>
    </row>
    <row r="43" spans="1:7" x14ac:dyDescent="0.25">
      <c r="A43" s="58" t="s">
        <v>159</v>
      </c>
      <c r="B43" s="59"/>
      <c r="C43" s="59"/>
      <c r="D43" s="59"/>
      <c r="E43" s="59"/>
      <c r="F43" s="59"/>
      <c r="G43" s="60"/>
    </row>
    <row r="44" spans="1:7" ht="26.25" thickBot="1" x14ac:dyDescent="0.3">
      <c r="A44" s="58" t="s">
        <v>160</v>
      </c>
      <c r="B44" s="59"/>
      <c r="C44" s="59"/>
      <c r="D44" s="59"/>
      <c r="E44" s="59"/>
      <c r="F44" s="59"/>
      <c r="G44" s="60"/>
    </row>
    <row r="45" spans="1:7" ht="25.5" customHeight="1" thickBot="1" x14ac:dyDescent="0.3">
      <c r="A45" s="81" t="s">
        <v>106</v>
      </c>
      <c r="B45" s="62">
        <f>SUM(B9:B44)</f>
        <v>263823952</v>
      </c>
      <c r="C45" s="62">
        <f t="shared" ref="C45:G45" si="0">SUM(C9:C44)</f>
        <v>24315546</v>
      </c>
      <c r="D45" s="62">
        <f t="shared" si="0"/>
        <v>288139498</v>
      </c>
      <c r="E45" s="62">
        <f t="shared" si="0"/>
        <v>286588632</v>
      </c>
      <c r="F45" s="62">
        <f t="shared" si="0"/>
        <v>285616237</v>
      </c>
      <c r="G45" s="62">
        <f t="shared" si="0"/>
        <v>1550866</v>
      </c>
    </row>
    <row r="46" spans="1:7" s="79" customFormat="1" ht="4.5" customHeight="1" thickBot="1" x14ac:dyDescent="0.3">
      <c r="B46" s="80"/>
      <c r="C46" s="80"/>
      <c r="D46" s="80"/>
      <c r="E46" s="80"/>
      <c r="F46" s="80"/>
      <c r="G46" s="80"/>
    </row>
    <row r="47" spans="1:7" x14ac:dyDescent="0.25">
      <c r="A47" s="72"/>
      <c r="B47" s="73"/>
      <c r="C47" s="73"/>
      <c r="D47" s="73"/>
      <c r="E47" s="73"/>
      <c r="F47" s="73"/>
      <c r="G47" s="74"/>
    </row>
    <row r="48" spans="1:7" x14ac:dyDescent="0.25">
      <c r="A48" s="457" t="s">
        <v>196</v>
      </c>
      <c r="B48" s="458"/>
      <c r="C48" s="458"/>
      <c r="D48" s="458" t="s">
        <v>196</v>
      </c>
      <c r="E48" s="458"/>
      <c r="F48" s="458"/>
      <c r="G48" s="459"/>
    </row>
    <row r="49" spans="1:7" x14ac:dyDescent="0.25">
      <c r="A49" s="460" t="s">
        <v>197</v>
      </c>
      <c r="B49" s="461"/>
      <c r="C49" s="461"/>
      <c r="D49" s="461" t="s">
        <v>198</v>
      </c>
      <c r="E49" s="461"/>
      <c r="F49" s="461"/>
      <c r="G49" s="462"/>
    </row>
    <row r="50" spans="1:7" x14ac:dyDescent="0.25">
      <c r="A50" s="460" t="s">
        <v>199</v>
      </c>
      <c r="B50" s="461"/>
      <c r="C50" s="461"/>
      <c r="D50" s="461" t="s">
        <v>201</v>
      </c>
      <c r="E50" s="461"/>
      <c r="F50" s="461"/>
      <c r="G50" s="462"/>
    </row>
    <row r="51" spans="1:7" x14ac:dyDescent="0.25">
      <c r="A51" s="75"/>
      <c r="B51" s="76"/>
      <c r="C51" s="76"/>
      <c r="D51" s="77"/>
      <c r="E51" s="77"/>
      <c r="F51" s="76"/>
      <c r="G51" s="78"/>
    </row>
    <row r="52" spans="1:7" ht="34.5" customHeight="1" thickBot="1" x14ac:dyDescent="0.3">
      <c r="A52" s="502" t="s">
        <v>200</v>
      </c>
      <c r="B52" s="503"/>
      <c r="C52" s="503"/>
      <c r="D52" s="503"/>
      <c r="E52" s="503"/>
      <c r="F52" s="503"/>
      <c r="G52" s="504"/>
    </row>
  </sheetData>
  <mergeCells count="11">
    <mergeCell ref="A3:G3"/>
    <mergeCell ref="A4:G4"/>
    <mergeCell ref="A5:G5"/>
    <mergeCell ref="B6:F6"/>
    <mergeCell ref="A52:G52"/>
    <mergeCell ref="A48:C48"/>
    <mergeCell ref="D48:G48"/>
    <mergeCell ref="A49:C49"/>
    <mergeCell ref="D49:G49"/>
    <mergeCell ref="A50:C50"/>
    <mergeCell ref="D50:G50"/>
  </mergeCells>
  <printOptions horizontalCentered="1" verticalCentered="1"/>
  <pageMargins left="0.70866141732283472" right="0.31496062992125984" top="0.74803149606299213" bottom="0.74803149606299213" header="0.31496062992125984" footer="0.31496062992125984"/>
  <pageSetup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1 Edo. Ana. de Ing.</vt:lpstr>
      <vt:lpstr>G- EAI</vt:lpstr>
      <vt:lpstr>2Edo. Ana. del Pres. Egres. Obj</vt:lpstr>
      <vt:lpstr>G- EAPEOG</vt:lpstr>
      <vt:lpstr>3Edo. An. Pres. Egre. Cla. Econ</vt:lpstr>
      <vt:lpstr>4aEdo. An. Pres. Egre. Cla. Adm</vt:lpstr>
      <vt:lpstr>4bEdo. An. Pres. Egre.Cla. Admi</vt:lpstr>
      <vt:lpstr>4cEdo. An. Pres. Egre. C.A. Sec</vt:lpstr>
      <vt:lpstr>5Edo An Pres Egres Cla Funciona</vt:lpstr>
      <vt:lpstr>6 Endeudamiento</vt:lpstr>
      <vt:lpstr>6 Intereses Deuda</vt:lpstr>
      <vt:lpstr>7 FLUJO DE FONDOS</vt:lpstr>
      <vt:lpstr>'1 Edo. Ana. de Ing.'!Área_de_impresión</vt:lpstr>
      <vt:lpstr>'2Edo. Ana. del Pres. Egres. Obj'!Área_de_impresión</vt:lpstr>
      <vt:lpstr>'3Edo. An. Pres. Egre. Cla. Econ'!Área_de_impresión</vt:lpstr>
      <vt:lpstr>'4aEdo. An. Pres. Egre. Cla. Adm'!Área_de_impresión</vt:lpstr>
      <vt:lpstr>'4bEdo. An. Pres. Egre.Cla. Admi'!Área_de_impresión</vt:lpstr>
      <vt:lpstr>'4cEdo. An. Pres. Egre. C.A. Sec'!Área_de_impresión</vt:lpstr>
      <vt:lpstr>'5Edo An Pres Egres Cla Funciona'!Área_de_impresión</vt:lpstr>
      <vt:lpstr>'6 Endeudamiento'!Área_de_impresión</vt:lpstr>
      <vt:lpstr>'6 Intereses Deuda'!Área_de_impresión</vt:lpstr>
      <vt:lpstr>'7 FLUJO DE FONDOS'!Área_de_impresión</vt:lpstr>
      <vt:lpstr>'1 Edo. Ana. de Ing.'!Títulos_a_imprimir</vt:lpstr>
      <vt:lpstr>'2Edo. Ana. del Pres. Egres. Obj'!Títulos_a_imprimir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smartinez</cp:lastModifiedBy>
  <cp:lastPrinted>2018-02-27T17:15:37Z</cp:lastPrinted>
  <dcterms:created xsi:type="dcterms:W3CDTF">2014-12-18T21:03:52Z</dcterms:created>
  <dcterms:modified xsi:type="dcterms:W3CDTF">2018-02-27T17:18:07Z</dcterms:modified>
</cp:coreProperties>
</file>