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CONTABILIDAD\2022\ART 36\CUARTO TRIMESTRE\CUARTO TRIMESTRE\"/>
    </mc:Choice>
  </mc:AlternateContent>
  <bookViews>
    <workbookView xWindow="0" yWindow="0" windowWidth="20490" windowHeight="7650"/>
  </bookViews>
  <sheets>
    <sheet name="Fracción II 4to 2022" sheetId="1" r:id="rId1"/>
  </sheets>
  <externalReferences>
    <externalReference r:id="rId2"/>
  </externalReferences>
  <definedNames>
    <definedName name="_xlnm._FilterDatabase" localSheetId="0" hidden="1">'Fracción II 4to 2022'!$A$10:$U$44</definedName>
    <definedName name="_xlnm.Print_Area" localSheetId="0">'Fracción II 4to 2022'!$A$1:$U$58</definedName>
    <definedName name="_xlnm.Print_Titles" localSheetId="0">'Fracción II 4to 2022'!$1:$10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46" i="1" l="1"/>
  <c r="S46" i="1"/>
  <c r="U44" i="1"/>
  <c r="U43" i="1"/>
  <c r="U42" i="1"/>
  <c r="U41" i="1"/>
  <c r="U40" i="1"/>
  <c r="U39" i="1"/>
  <c r="U38" i="1"/>
  <c r="T37" i="1"/>
  <c r="U37" i="1" s="1"/>
  <c r="U36" i="1"/>
  <c r="U35" i="1"/>
  <c r="U34" i="1"/>
  <c r="U33" i="1"/>
  <c r="U32" i="1"/>
  <c r="U31" i="1"/>
  <c r="U30" i="1"/>
  <c r="U29" i="1"/>
  <c r="T28" i="1"/>
  <c r="S28" i="1"/>
  <c r="R28" i="1"/>
  <c r="R46" i="1" s="1"/>
  <c r="U27" i="1"/>
  <c r="U26" i="1"/>
  <c r="U25" i="1"/>
  <c r="U24" i="1"/>
  <c r="U23" i="1"/>
  <c r="U22" i="1"/>
  <c r="U21" i="1"/>
  <c r="U20" i="1"/>
  <c r="U19" i="1"/>
  <c r="U18" i="1"/>
  <c r="U17" i="1"/>
  <c r="U16" i="1"/>
  <c r="U15" i="1"/>
  <c r="U14" i="1"/>
  <c r="U13" i="1"/>
  <c r="U12" i="1"/>
  <c r="U11" i="1"/>
  <c r="A7" i="1"/>
  <c r="T47" i="1" l="1"/>
  <c r="U28" i="1"/>
  <c r="U48" i="1" s="1"/>
</calcChain>
</file>

<file path=xl/sharedStrings.xml><?xml version="1.0" encoding="utf-8"?>
<sst xmlns="http://schemas.openxmlformats.org/spreadsheetml/2006/main" count="102" uniqueCount="69">
  <si>
    <t>DESTINO DE LOS RECURSOS FEDERALES QUE RECIBEN LAS UNIVERSIDADES TECNOLÓGICAS Y POLITÉCNICAS</t>
  </si>
  <si>
    <t>En términos del artículo 36, fracción II, del Decreto de Presupuesto de Egresos de la Federación para el Ejercicio Fiscal 2022.</t>
  </si>
  <si>
    <t>El costo de nómina del personal directivo, administrativo, técnico y manual (ATM) y docente, identificando las distintas categorías y los tabuladores de remuneraciones por puesto, responsabilidad laboral y su lugar de ubicación.</t>
  </si>
  <si>
    <t>Octubre - Diciembre 2022</t>
  </si>
  <si>
    <t xml:space="preserve"> Fracción II</t>
  </si>
  <si>
    <t>Estructura de la Plantilla</t>
  </si>
  <si>
    <t>Categoria</t>
  </si>
  <si>
    <t xml:space="preserve">Tipo de personal </t>
  </si>
  <si>
    <t>Costo unitario bruto (pesos)</t>
  </si>
  <si>
    <t>Número de plazas</t>
  </si>
  <si>
    <t>Responsabilidad laboral</t>
  </si>
  <si>
    <t>Ubicación</t>
  </si>
  <si>
    <t>Costo total de la plantilla (Pesos)</t>
  </si>
  <si>
    <t>Octubre</t>
  </si>
  <si>
    <t>Noviembre</t>
  </si>
  <si>
    <t>Diciembre</t>
  </si>
  <si>
    <t xml:space="preserve">Acumulado
Enero-Diciembre </t>
  </si>
  <si>
    <t>UNIVERSIDAD TECNOLÓGICA DE QUERÉTARO</t>
  </si>
  <si>
    <t>RECTOR</t>
  </si>
  <si>
    <t>MANDOS SUPERIORES Y MEDIOS</t>
  </si>
  <si>
    <t>DIRECTIVO</t>
  </si>
  <si>
    <t>QUERÉTARO</t>
  </si>
  <si>
    <t>SECRETARIO ACADÉMICO</t>
  </si>
  <si>
    <t>SECRETARIO DE VINCULACIÓN</t>
  </si>
  <si>
    <t>ABOGADO GENERAL</t>
  </si>
  <si>
    <t>CONTRALOR INTERNO</t>
  </si>
  <si>
    <t>DIRECTOR DE ÁREA</t>
  </si>
  <si>
    <t>SUBDIRECTOR DE ÁREA</t>
  </si>
  <si>
    <t>JEFE DE DEPARTAMENTO</t>
  </si>
  <si>
    <t>PROFESOR TITULAR "A"</t>
  </si>
  <si>
    <t>DOCENTE</t>
  </si>
  <si>
    <t>PROFESOR TITULAR "B"</t>
  </si>
  <si>
    <t>PROFESOR TITULAR "C"</t>
  </si>
  <si>
    <t>PROFESOR ASOCIADO "A"</t>
  </si>
  <si>
    <t>PROFESOR ASOCIADO "B"</t>
  </si>
  <si>
    <t>PROFESOR ASOCIADO "C"</t>
  </si>
  <si>
    <t>PROFESOR DE ASIGNATURA "B" (H/S/M)</t>
  </si>
  <si>
    <t>TÉCNICO ACADÉMICO "A"</t>
  </si>
  <si>
    <t>TÉCNICO ACADÉMICO "B"</t>
  </si>
  <si>
    <t>TÉCNICO ACADÉMICO "C"</t>
  </si>
  <si>
    <t>COORDINADOR</t>
  </si>
  <si>
    <t>ADMINISTRATIVO Y SECRETARIAL</t>
  </si>
  <si>
    <t>ADMINISTRATIVO</t>
  </si>
  <si>
    <t>INVESTIGADOR ESPECIALIZADO</t>
  </si>
  <si>
    <t>INGENIERO EN SISTEMAS</t>
  </si>
  <si>
    <t>ABOGADO</t>
  </si>
  <si>
    <t>JEFE DE OFICINA</t>
  </si>
  <si>
    <t>TÉCNICO BIBLIOTECARIO</t>
  </si>
  <si>
    <t>ATM</t>
  </si>
  <si>
    <t>ANALISTA ADMINISTRATIVO</t>
  </si>
  <si>
    <t>ENFERMERA</t>
  </si>
  <si>
    <t>TÉCNICO ESPECIALIZADO EN MTTO.</t>
  </si>
  <si>
    <t>CHOFER DEL RECTOR</t>
  </si>
  <si>
    <t>CHOFER ADMINISTRATIVO</t>
  </si>
  <si>
    <t>SECRETARIA DEL RECTOR</t>
  </si>
  <si>
    <t>ADMIN. Y SECRETARIAL</t>
  </si>
  <si>
    <t>SECRETARIA DE SECRETARIO</t>
  </si>
  <si>
    <t>SECRETARIA DE DIRECTOR DE ÁREA</t>
  </si>
  <si>
    <t>SECRETARIA DE SUBDIRECTOR DE ÁREA</t>
  </si>
  <si>
    <t>SECRETARIA DE JEFE DE DEPARTAMENTO</t>
  </si>
  <si>
    <t>Notas: *El número de plazas corresponde a las ocupadas considerando el número mayor,derivadas de los movimientos de personal de Altas, Bajas o Cambios de posición;  *en el costo unitario bruto se cita el sueldo preponderante del puesto, derivado de las condiciones laborales de cada empleado. Durante el trimestre se realizaron pago de prestaciones como Aguinaldo y Prima Vacacional. Se integra la totalidad del costo de la nómina (50% estatal y 50% federal)ES IMPORTANTE INFORMAR QUE EL GASTO DE NOMINA CON U006 AL 31 DE DICIEMBRE DE 2022 ES POR $ 20,616,397.00  por motivo de reclasificaciones derivadas del convenio modificatorio, más el gasto de Seguridad Social del Trimestre es por $ 13,801,088.00  La suma total capitulo 1000 es por $ 34,417,485.00.</t>
  </si>
  <si>
    <t>SUMA DEL MES</t>
  </si>
  <si>
    <t>ACUMULADO DEL TRIMESTRE</t>
  </si>
  <si>
    <t>SUMAS ACUMULADAS AL MES DE DICIEMBRE</t>
  </si>
  <si>
    <t>M. EN C. JOSÉ CARLOS ARREDONDO VELÁZQUEZ</t>
  </si>
  <si>
    <t>MDCO. APOLINAR VILLEGAS ARCOS</t>
  </si>
  <si>
    <t>RECTOR DE LA UNIVERSIDAD TECNOLÓGICA</t>
  </si>
  <si>
    <t>SECRETARIO DE ADMINISTRACIÓN Y FINANZAS</t>
  </si>
  <si>
    <t>DE QUERÉTARO.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</si>
</sst>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13" x14ac:knownFonts="1">
    <font>
      <sz val="10"/>
      <name val="Arial"/>
    </font>
    <font>
      <sz val="10"/>
      <name val="Arial"/>
      <family val="2"/>
    </font>
    <font>
      <b/>
      <sz val="11"/>
      <color theme="0"/>
      <name val="Arial Narrow"/>
      <family val="2"/>
    </font>
    <font>
      <b/>
      <sz val="11"/>
      <name val="Arial Narrow"/>
      <family val="2"/>
    </font>
    <font>
      <sz val="10"/>
      <name val="Arial Narrow"/>
      <family val="2"/>
    </font>
    <font>
      <sz val="11"/>
      <color theme="0"/>
      <name val="Arial Narrow"/>
      <family val="2"/>
    </font>
    <font>
      <sz val="11"/>
      <name val="Arial Narrow"/>
      <family val="2"/>
    </font>
    <font>
      <sz val="10"/>
      <color theme="0"/>
      <name val="Arial Narrow"/>
      <family val="2"/>
    </font>
    <font>
      <b/>
      <sz val="14"/>
      <name val="Arial Narrow"/>
      <family val="2"/>
    </font>
    <font>
      <b/>
      <sz val="10"/>
      <color theme="0"/>
      <name val="Arial Narrow"/>
      <family val="2"/>
    </font>
    <font>
      <b/>
      <sz val="12"/>
      <name val="Arial Narrow"/>
      <family val="2"/>
    </font>
    <font>
      <b/>
      <sz val="9"/>
      <name val="Arial Narrow"/>
      <family val="2"/>
    </font>
    <font>
      <sz val="12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9F100D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96">
    <xf numFmtId="0" fontId="0" fillId="0" borderId="0" xfId="0"/>
    <xf numFmtId="0" fontId="3" fillId="0" borderId="0" xfId="1" applyFont="1" applyFill="1" applyAlignment="1">
      <alignment vertical="center" wrapText="1"/>
    </xf>
    <xf numFmtId="0" fontId="4" fillId="0" borderId="0" xfId="1" applyFont="1"/>
    <xf numFmtId="0" fontId="2" fillId="2" borderId="0" xfId="1" quotePrefix="1" applyFont="1" applyFill="1" applyAlignment="1">
      <alignment vertical="center"/>
    </xf>
    <xf numFmtId="0" fontId="5" fillId="2" borderId="0" xfId="1" applyFont="1" applyFill="1" applyAlignment="1">
      <alignment vertical="center"/>
    </xf>
    <xf numFmtId="0" fontId="5" fillId="0" borderId="0" xfId="1" applyFont="1" applyFill="1" applyAlignment="1">
      <alignment vertical="center" wrapText="1"/>
    </xf>
    <xf numFmtId="0" fontId="6" fillId="0" borderId="0" xfId="1" applyFont="1" applyFill="1" applyAlignment="1">
      <alignment horizontal="left" vertical="center" wrapText="1"/>
    </xf>
    <xf numFmtId="0" fontId="6" fillId="0" borderId="0" xfId="1" applyFont="1" applyFill="1" applyAlignment="1">
      <alignment vertical="center"/>
    </xf>
    <xf numFmtId="0" fontId="2" fillId="2" borderId="0" xfId="1" applyFont="1" applyFill="1" applyAlignment="1">
      <alignment vertical="center"/>
    </xf>
    <xf numFmtId="0" fontId="7" fillId="2" borderId="0" xfId="1" applyFont="1" applyFill="1" applyAlignment="1">
      <alignment vertical="center"/>
    </xf>
    <xf numFmtId="0" fontId="3" fillId="0" borderId="0" xfId="1" applyFont="1" applyFill="1" applyAlignment="1">
      <alignment horizontal="center" vertical="center"/>
    </xf>
    <xf numFmtId="0" fontId="2" fillId="2" borderId="0" xfId="1" applyFont="1" applyFill="1" applyAlignment="1">
      <alignment vertical="center" wrapText="1"/>
    </xf>
    <xf numFmtId="0" fontId="9" fillId="2" borderId="2" xfId="1" applyFont="1" applyFill="1" applyBorder="1" applyAlignment="1">
      <alignment horizontal="center" vertical="center" wrapText="1"/>
    </xf>
    <xf numFmtId="0" fontId="9" fillId="2" borderId="3" xfId="1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 wrapText="1"/>
    </xf>
    <xf numFmtId="0" fontId="2" fillId="2" borderId="0" xfId="1" applyFont="1" applyFill="1" applyAlignment="1">
      <alignment horizontal="center" vertical="center" wrapText="1"/>
    </xf>
    <xf numFmtId="0" fontId="9" fillId="2" borderId="0" xfId="1" applyFont="1" applyFill="1" applyAlignment="1">
      <alignment horizontal="center"/>
    </xf>
    <xf numFmtId="0" fontId="7" fillId="2" borderId="0" xfId="1" applyFont="1" applyFill="1"/>
    <xf numFmtId="0" fontId="5" fillId="2" borderId="0" xfId="1" applyFont="1" applyFill="1"/>
    <xf numFmtId="0" fontId="10" fillId="0" borderId="0" xfId="1" applyFont="1" applyBorder="1"/>
    <xf numFmtId="0" fontId="10" fillId="0" borderId="4" xfId="1" applyFont="1" applyBorder="1"/>
    <xf numFmtId="0" fontId="3" fillId="0" borderId="4" xfId="1" applyFont="1" applyBorder="1"/>
    <xf numFmtId="164" fontId="3" fillId="0" borderId="0" xfId="1" applyNumberFormat="1" applyFont="1" applyBorder="1"/>
    <xf numFmtId="0" fontId="3" fillId="0" borderId="0" xfId="1" applyFont="1" applyBorder="1"/>
    <xf numFmtId="43" fontId="3" fillId="0" borderId="0" xfId="1" applyNumberFormat="1" applyFont="1" applyBorder="1"/>
    <xf numFmtId="43" fontId="11" fillId="0" borderId="0" xfId="1" applyNumberFormat="1" applyFont="1" applyFill="1" applyBorder="1"/>
    <xf numFmtId="3" fontId="6" fillId="0" borderId="6" xfId="1" applyNumberFormat="1" applyFont="1" applyBorder="1" applyAlignment="1">
      <alignment horizontal="left" vertical="center"/>
    </xf>
    <xf numFmtId="3" fontId="6" fillId="0" borderId="6" xfId="1" applyNumberFormat="1" applyFont="1" applyBorder="1" applyAlignment="1">
      <alignment vertical="center"/>
    </xf>
    <xf numFmtId="0" fontId="4" fillId="0" borderId="0" xfId="0" applyFont="1"/>
    <xf numFmtId="4" fontId="6" fillId="0" borderId="0" xfId="0" applyNumberFormat="1" applyFont="1"/>
    <xf numFmtId="4" fontId="6" fillId="0" borderId="0" xfId="2" applyNumberFormat="1" applyFont="1" applyFill="1" applyBorder="1" applyAlignment="1">
      <alignment horizontal="right" vertical="center"/>
    </xf>
    <xf numFmtId="3" fontId="6" fillId="0" borderId="0" xfId="1" applyNumberFormat="1" applyFont="1" applyBorder="1" applyAlignment="1">
      <alignment horizontal="right" vertical="center"/>
    </xf>
    <xf numFmtId="3" fontId="6" fillId="0" borderId="6" xfId="1" applyNumberFormat="1" applyFont="1" applyBorder="1" applyAlignment="1">
      <alignment horizontal="center" vertical="center"/>
    </xf>
    <xf numFmtId="3" fontId="6" fillId="0" borderId="6" xfId="1" applyNumberFormat="1" applyFont="1" applyBorder="1" applyAlignment="1">
      <alignment horizontal="right" vertical="center"/>
    </xf>
    <xf numFmtId="4" fontId="6" fillId="0" borderId="6" xfId="1" applyNumberFormat="1" applyFont="1" applyBorder="1" applyAlignment="1">
      <alignment vertical="center"/>
    </xf>
    <xf numFmtId="4" fontId="6" fillId="0" borderId="7" xfId="1" applyNumberFormat="1" applyFont="1" applyFill="1" applyBorder="1" applyAlignment="1">
      <alignment vertical="center"/>
    </xf>
    <xf numFmtId="4" fontId="4" fillId="0" borderId="0" xfId="1" applyNumberFormat="1" applyFont="1"/>
    <xf numFmtId="3" fontId="6" fillId="0" borderId="0" xfId="1" applyNumberFormat="1" applyFont="1" applyBorder="1" applyAlignment="1">
      <alignment horizontal="left" vertical="center"/>
    </xf>
    <xf numFmtId="3" fontId="6" fillId="0" borderId="0" xfId="1" applyNumberFormat="1" applyFont="1" applyBorder="1" applyAlignment="1">
      <alignment vertical="center"/>
    </xf>
    <xf numFmtId="3" fontId="6" fillId="0" borderId="0" xfId="1" applyNumberFormat="1" applyFont="1" applyBorder="1" applyAlignment="1">
      <alignment horizontal="center" vertical="center"/>
    </xf>
    <xf numFmtId="4" fontId="6" fillId="0" borderId="0" xfId="1" applyNumberFormat="1" applyFont="1" applyBorder="1" applyAlignment="1">
      <alignment vertical="center"/>
    </xf>
    <xf numFmtId="4" fontId="6" fillId="0" borderId="9" xfId="1" applyNumberFormat="1" applyFont="1" applyFill="1" applyBorder="1" applyAlignment="1">
      <alignment vertical="center"/>
    </xf>
    <xf numFmtId="3" fontId="6" fillId="0" borderId="0" xfId="1" applyNumberFormat="1" applyFont="1" applyFill="1" applyBorder="1" applyAlignment="1">
      <alignment horizontal="center" vertical="center"/>
    </xf>
    <xf numFmtId="3" fontId="6" fillId="0" borderId="0" xfId="2" applyNumberFormat="1" applyFont="1" applyFill="1" applyBorder="1" applyAlignment="1">
      <alignment horizontal="center" vertical="center"/>
    </xf>
    <xf numFmtId="3" fontId="6" fillId="0" borderId="0" xfId="2" applyNumberFormat="1" applyFont="1" applyFill="1" applyBorder="1" applyAlignment="1">
      <alignment horizontal="center"/>
    </xf>
    <xf numFmtId="4" fontId="6" fillId="0" borderId="0" xfId="0" applyNumberFormat="1" applyFont="1" applyFill="1"/>
    <xf numFmtId="3" fontId="6" fillId="0" borderId="4" xfId="1" applyNumberFormat="1" applyFont="1" applyBorder="1" applyAlignment="1">
      <alignment horizontal="center" vertical="center"/>
    </xf>
    <xf numFmtId="3" fontId="6" fillId="0" borderId="4" xfId="1" applyNumberFormat="1" applyFont="1" applyBorder="1" applyAlignment="1">
      <alignment vertical="center"/>
    </xf>
    <xf numFmtId="4" fontId="6" fillId="0" borderId="4" xfId="1" applyNumberFormat="1" applyFont="1" applyBorder="1" applyAlignment="1">
      <alignment vertical="center"/>
    </xf>
    <xf numFmtId="4" fontId="6" fillId="0" borderId="11" xfId="1" applyNumberFormat="1" applyFont="1" applyFill="1" applyBorder="1" applyAlignment="1">
      <alignment vertical="center"/>
    </xf>
    <xf numFmtId="3" fontId="3" fillId="0" borderId="0" xfId="1" applyNumberFormat="1" applyFont="1" applyBorder="1" applyAlignment="1">
      <alignment vertical="center" wrapText="1"/>
    </xf>
    <xf numFmtId="3" fontId="3" fillId="0" borderId="0" xfId="1" applyNumberFormat="1" applyFont="1" applyAlignment="1">
      <alignment vertical="center"/>
    </xf>
    <xf numFmtId="4" fontId="6" fillId="0" borderId="0" xfId="1" applyNumberFormat="1" applyFont="1" applyFill="1" applyAlignment="1">
      <alignment vertical="center"/>
    </xf>
    <xf numFmtId="3" fontId="3" fillId="0" borderId="0" xfId="1" applyNumberFormat="1" applyFont="1" applyAlignment="1">
      <alignment vertical="center" wrapText="1"/>
    </xf>
    <xf numFmtId="4" fontId="3" fillId="0" borderId="12" xfId="1" applyNumberFormat="1" applyFont="1" applyBorder="1" applyAlignment="1">
      <alignment vertical="center"/>
    </xf>
    <xf numFmtId="4" fontId="3" fillId="0" borderId="12" xfId="1" applyNumberFormat="1" applyFont="1" applyFill="1" applyBorder="1" applyAlignment="1">
      <alignment vertical="center"/>
    </xf>
    <xf numFmtId="43" fontId="12" fillId="0" borderId="0" xfId="2" applyFont="1"/>
    <xf numFmtId="3" fontId="3" fillId="0" borderId="12" xfId="1" applyNumberFormat="1" applyFont="1" applyBorder="1" applyAlignment="1">
      <alignment vertical="center"/>
    </xf>
    <xf numFmtId="0" fontId="12" fillId="0" borderId="0" xfId="1" applyFont="1"/>
    <xf numFmtId="0" fontId="6" fillId="0" borderId="0" xfId="1" applyFont="1"/>
    <xf numFmtId="4" fontId="6" fillId="0" borderId="0" xfId="1" applyNumberFormat="1" applyFont="1"/>
    <xf numFmtId="4" fontId="6" fillId="0" borderId="0" xfId="1" applyNumberFormat="1" applyFont="1" applyFill="1"/>
    <xf numFmtId="43" fontId="6" fillId="0" borderId="0" xfId="2" applyFont="1" applyFill="1"/>
    <xf numFmtId="4" fontId="4" fillId="0" borderId="0" xfId="1" applyNumberFormat="1" applyFont="1" applyFill="1"/>
    <xf numFmtId="4" fontId="12" fillId="0" borderId="0" xfId="1" applyNumberFormat="1" applyFont="1" applyFill="1"/>
    <xf numFmtId="0" fontId="4" fillId="0" borderId="0" xfId="1" applyFont="1" applyFill="1"/>
    <xf numFmtId="43" fontId="0" fillId="0" borderId="0" xfId="0" applyNumberFormat="1"/>
    <xf numFmtId="0" fontId="6" fillId="0" borderId="0" xfId="1" applyFont="1" applyFill="1"/>
    <xf numFmtId="43" fontId="12" fillId="0" borderId="0" xfId="2" applyFont="1" applyFill="1"/>
    <xf numFmtId="0" fontId="12" fillId="0" borderId="0" xfId="1" applyFont="1" applyFill="1"/>
    <xf numFmtId="43" fontId="12" fillId="0" borderId="0" xfId="1" applyNumberFormat="1" applyFont="1"/>
    <xf numFmtId="0" fontId="4" fillId="0" borderId="4" xfId="1" applyFont="1" applyBorder="1"/>
    <xf numFmtId="0" fontId="6" fillId="0" borderId="4" xfId="1" applyFont="1" applyBorder="1"/>
    <xf numFmtId="3" fontId="3" fillId="0" borderId="6" xfId="1" applyNumberFormat="1" applyFont="1" applyBorder="1" applyAlignment="1">
      <alignment horizontal="left" vertical="center" wrapText="1"/>
    </xf>
    <xf numFmtId="3" fontId="3" fillId="0" borderId="0" xfId="1" applyNumberFormat="1" applyFont="1" applyBorder="1" applyAlignment="1">
      <alignment horizontal="left" vertical="center" wrapText="1"/>
    </xf>
    <xf numFmtId="3" fontId="3" fillId="0" borderId="12" xfId="1" applyNumberFormat="1" applyFont="1" applyBorder="1" applyAlignment="1">
      <alignment horizontal="right" vertical="center"/>
    </xf>
    <xf numFmtId="3" fontId="6" fillId="0" borderId="13" xfId="1" applyNumberFormat="1" applyFont="1" applyBorder="1" applyAlignment="1">
      <alignment horizontal="center" vertical="center"/>
    </xf>
    <xf numFmtId="3" fontId="6" fillId="0" borderId="14" xfId="1" applyNumberFormat="1" applyFont="1" applyBorder="1" applyAlignment="1">
      <alignment horizontal="center" vertical="center"/>
    </xf>
    <xf numFmtId="3" fontId="6" fillId="0" borderId="15" xfId="1" applyNumberFormat="1" applyFont="1" applyBorder="1" applyAlignment="1">
      <alignment horizontal="center" vertical="center"/>
    </xf>
    <xf numFmtId="3" fontId="6" fillId="0" borderId="5" xfId="1" applyNumberFormat="1" applyFont="1" applyBorder="1" applyAlignment="1">
      <alignment horizontal="center" vertical="center" wrapText="1"/>
    </xf>
    <xf numFmtId="3" fontId="6" fillId="0" borderId="8" xfId="1" applyNumberFormat="1" applyFont="1" applyBorder="1" applyAlignment="1">
      <alignment horizontal="center" vertical="center" wrapText="1"/>
    </xf>
    <xf numFmtId="3" fontId="6" fillId="0" borderId="10" xfId="1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3" fontId="6" fillId="0" borderId="6" xfId="1" applyNumberFormat="1" applyFont="1" applyBorder="1" applyAlignment="1">
      <alignment horizontal="center" vertical="center"/>
    </xf>
    <xf numFmtId="3" fontId="6" fillId="0" borderId="0" xfId="1" applyNumberFormat="1" applyFont="1" applyBorder="1" applyAlignment="1">
      <alignment horizontal="center" vertical="center"/>
    </xf>
    <xf numFmtId="3" fontId="6" fillId="0" borderId="4" xfId="1" applyNumberFormat="1" applyFont="1" applyBorder="1" applyAlignment="1">
      <alignment horizontal="center" vertical="center"/>
    </xf>
    <xf numFmtId="3" fontId="6" fillId="0" borderId="0" xfId="1" applyNumberFormat="1" applyFont="1" applyBorder="1" applyAlignment="1">
      <alignment horizontal="center" vertical="center" wrapText="1"/>
    </xf>
    <xf numFmtId="3" fontId="6" fillId="0" borderId="4" xfId="1" applyNumberFormat="1" applyFont="1" applyBorder="1" applyAlignment="1">
      <alignment horizontal="center" vertical="center" wrapText="1"/>
    </xf>
    <xf numFmtId="0" fontId="2" fillId="2" borderId="0" xfId="1" applyFont="1" applyFill="1" applyAlignment="1">
      <alignment vertical="center" wrapText="1"/>
    </xf>
    <xf numFmtId="0" fontId="2" fillId="2" borderId="0" xfId="1" applyFont="1" applyFill="1" applyAlignment="1">
      <alignment horizontal="left" vertical="center" wrapText="1"/>
    </xf>
    <xf numFmtId="0" fontId="8" fillId="0" borderId="0" xfId="1" applyFont="1" applyAlignment="1">
      <alignment horizontal="center" vertical="center"/>
    </xf>
    <xf numFmtId="0" fontId="9" fillId="2" borderId="0" xfId="1" applyFont="1" applyFill="1" applyAlignment="1">
      <alignment horizontal="center" vertical="center" wrapText="1"/>
    </xf>
    <xf numFmtId="0" fontId="9" fillId="2" borderId="1" xfId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 wrapText="1"/>
    </xf>
  </cellXfs>
  <cellStyles count="3">
    <cellStyle name="Millares 3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TEQ/Desktop/ELSA/U006%202022/FORMATOS%20ART%2036%202022/4&#176;%20TRIMESTRE%202022/ART%2036%202022%20UTEQ%20EY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 de trabajo"/>
      <sheetName val="Fracción I 2022"/>
      <sheetName val="Fracción II 1er 2022"/>
      <sheetName val="Fracción II 2do 2022"/>
      <sheetName val="Fracción II 3er 2022"/>
      <sheetName val="Fracción II 4to 2022"/>
      <sheetName val="Fracción III 1er 2022"/>
      <sheetName val="Fracción III 2do 2022"/>
      <sheetName val="Fracción III 3er 2022"/>
      <sheetName val="Fracción III 4to 2022"/>
      <sheetName val="Fracción IV"/>
      <sheetName val="Fracción V "/>
    </sheetNames>
    <sheetDataSet>
      <sheetData sheetId="0">
        <row r="7">
          <cell r="C7" t="str">
            <v>NOMBRE DE LA UNIVERSIDAD</v>
          </cell>
        </row>
      </sheetData>
      <sheetData sheetId="1"/>
      <sheetData sheetId="2">
        <row r="11">
          <cell r="U11">
            <v>237860.84999999998</v>
          </cell>
        </row>
      </sheetData>
      <sheetData sheetId="3">
        <row r="11">
          <cell r="U11">
            <v>475721.69999999995</v>
          </cell>
        </row>
      </sheetData>
      <sheetData sheetId="4">
        <row r="11">
          <cell r="U11">
            <v>724263.69</v>
          </cell>
        </row>
        <row r="12">
          <cell r="U12">
            <v>538341.28</v>
          </cell>
        </row>
        <row r="13">
          <cell r="U13">
            <v>474558.28</v>
          </cell>
        </row>
        <row r="14">
          <cell r="U14">
            <v>449768.7</v>
          </cell>
        </row>
        <row r="15">
          <cell r="U15">
            <v>430616.7</v>
          </cell>
        </row>
        <row r="16">
          <cell r="U16">
            <v>4423754.96</v>
          </cell>
        </row>
        <row r="17">
          <cell r="U17">
            <v>2490025.5850000004</v>
          </cell>
        </row>
        <row r="18">
          <cell r="U18">
            <v>4207924.0099999979</v>
          </cell>
        </row>
        <row r="19">
          <cell r="U19">
            <v>1727952.1499999997</v>
          </cell>
        </row>
        <row r="20">
          <cell r="U20">
            <v>2808755.3</v>
          </cell>
        </row>
        <row r="21">
          <cell r="U21">
            <v>5645662.5999999996</v>
          </cell>
        </row>
        <row r="22">
          <cell r="U22">
            <v>10810206.93</v>
          </cell>
        </row>
        <row r="23">
          <cell r="U23">
            <v>876666.5</v>
          </cell>
        </row>
        <row r="24">
          <cell r="U24">
            <v>7604559.9550000029</v>
          </cell>
        </row>
        <row r="25">
          <cell r="U25">
            <v>7714353.2350000003</v>
          </cell>
        </row>
        <row r="26">
          <cell r="U26">
            <v>389553.83</v>
          </cell>
        </row>
        <row r="27">
          <cell r="U27">
            <v>431527.92000000004</v>
          </cell>
        </row>
        <row r="28">
          <cell r="U28">
            <v>13867257.179999996</v>
          </cell>
        </row>
        <row r="29">
          <cell r="U29">
            <v>1221544.3500000001</v>
          </cell>
        </row>
        <row r="30">
          <cell r="U30">
            <v>135727.15</v>
          </cell>
        </row>
        <row r="31">
          <cell r="U31">
            <v>109474.83000000002</v>
          </cell>
        </row>
        <row r="32">
          <cell r="U32">
            <v>103200.8</v>
          </cell>
        </row>
        <row r="33">
          <cell r="U33">
            <v>2633669.33</v>
          </cell>
        </row>
        <row r="34">
          <cell r="U34">
            <v>400028.64999999997</v>
          </cell>
        </row>
        <row r="35">
          <cell r="U35">
            <v>438139.91499999998</v>
          </cell>
        </row>
        <row r="36">
          <cell r="U36">
            <v>72216.05</v>
          </cell>
        </row>
        <row r="37">
          <cell r="U37">
            <v>507691.24</v>
          </cell>
        </row>
        <row r="38">
          <cell r="U38">
            <v>71473.649999999994</v>
          </cell>
        </row>
        <row r="39">
          <cell r="U39">
            <v>251251.74</v>
          </cell>
        </row>
        <row r="40">
          <cell r="U40">
            <v>80875.009999999995</v>
          </cell>
        </row>
        <row r="41">
          <cell r="U41">
            <v>151090.12</v>
          </cell>
        </row>
        <row r="42">
          <cell r="U42">
            <v>884817.7</v>
          </cell>
        </row>
        <row r="43">
          <cell r="U43">
            <v>552302.93499999982</v>
          </cell>
        </row>
        <row r="44">
          <cell r="U44">
            <v>843993.06999999983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499984740745262"/>
    <pageSetUpPr fitToPage="1"/>
  </sheetPr>
  <dimension ref="A1:X57"/>
  <sheetViews>
    <sheetView tabSelected="1" view="pageBreakPreview" zoomScale="60" zoomScaleNormal="71" workbookViewId="0">
      <pane xSplit="3" ySplit="10" topLeftCell="D47" activePane="bottomRight" state="frozen"/>
      <selection activeCell="B1" sqref="B1"/>
      <selection pane="topRight" activeCell="D1" sqref="D1"/>
      <selection pane="bottomLeft" activeCell="B11" sqref="B11"/>
      <selection pane="bottomRight" activeCell="N55" sqref="N55"/>
    </sheetView>
  </sheetViews>
  <sheetFormatPr baseColWidth="10" defaultColWidth="9.140625" defaultRowHeight="16.5" x14ac:dyDescent="0.3"/>
  <cols>
    <col min="1" max="1" width="34.85546875" style="2" customWidth="1"/>
    <col min="2" max="2" width="51.5703125" style="2" bestFit="1" customWidth="1"/>
    <col min="3" max="3" width="1.5703125" style="2" customWidth="1"/>
    <col min="4" max="4" width="23" style="2" bestFit="1" customWidth="1"/>
    <col min="5" max="5" width="2.42578125" style="2" customWidth="1"/>
    <col min="6" max="6" width="12" style="60" customWidth="1"/>
    <col min="7" max="7" width="15.42578125" style="60" customWidth="1"/>
    <col min="8" max="8" width="14.7109375" style="60" customWidth="1"/>
    <col min="9" max="9" width="1.42578125" style="60" customWidth="1"/>
    <col min="10" max="10" width="10.5703125" style="60" customWidth="1"/>
    <col min="11" max="11" width="13.5703125" style="60" customWidth="1"/>
    <col min="12" max="12" width="13.140625" style="60" customWidth="1"/>
    <col min="13" max="13" width="1.5703125" style="60" customWidth="1"/>
    <col min="14" max="14" width="17.85546875" style="60" customWidth="1"/>
    <col min="15" max="15" width="1.5703125" style="60" customWidth="1"/>
    <col min="16" max="16" width="13.5703125" style="60" bestFit="1" customWidth="1"/>
    <col min="17" max="17" width="2.42578125" style="60" customWidth="1"/>
    <col min="18" max="18" width="18.5703125" style="60" bestFit="1" customWidth="1"/>
    <col min="19" max="19" width="18.42578125" style="60" bestFit="1" customWidth="1"/>
    <col min="20" max="20" width="19.140625" style="60" customWidth="1"/>
    <col min="21" max="21" width="20.140625" style="66" bestFit="1" customWidth="1"/>
    <col min="22" max="22" width="26.7109375" style="2" customWidth="1"/>
    <col min="23" max="23" width="25.28515625" style="2" customWidth="1"/>
    <col min="24" max="16384" width="9.140625" style="2"/>
  </cols>
  <sheetData>
    <row r="1" spans="1:23" ht="20.100000000000001" customHeight="1" x14ac:dyDescent="0.2">
      <c r="A1" s="90" t="s">
        <v>0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1"/>
    </row>
    <row r="2" spans="1:23" ht="20.100000000000001" customHeight="1" x14ac:dyDescent="0.2">
      <c r="A2" s="3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5"/>
    </row>
    <row r="3" spans="1:23" ht="20.100000000000001" customHeight="1" x14ac:dyDescent="0.2">
      <c r="A3" s="91" t="s">
        <v>2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  <c r="U3" s="6"/>
    </row>
    <row r="4" spans="1:23" ht="20.100000000000001" customHeight="1" x14ac:dyDescent="0.2">
      <c r="A4" s="91"/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7"/>
    </row>
    <row r="5" spans="1:23" ht="20.100000000000001" customHeight="1" x14ac:dyDescent="0.2">
      <c r="A5" s="8" t="s">
        <v>3</v>
      </c>
      <c r="B5" s="9"/>
      <c r="C5" s="9"/>
      <c r="D5" s="9"/>
      <c r="E5" s="9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7"/>
    </row>
    <row r="6" spans="1:23" ht="18" x14ac:dyDescent="0.2">
      <c r="A6" s="92" t="s">
        <v>4</v>
      </c>
      <c r="B6" s="92"/>
      <c r="C6" s="92"/>
      <c r="D6" s="92"/>
      <c r="E6" s="92"/>
      <c r="F6" s="92"/>
      <c r="G6" s="92"/>
      <c r="H6" s="92"/>
      <c r="I6" s="92"/>
      <c r="J6" s="92"/>
      <c r="K6" s="92"/>
      <c r="L6" s="92"/>
      <c r="M6" s="92"/>
      <c r="N6" s="92"/>
      <c r="O6" s="92"/>
      <c r="P6" s="92"/>
      <c r="Q6" s="92"/>
      <c r="R6" s="92"/>
      <c r="S6" s="92"/>
      <c r="T6" s="92"/>
      <c r="U6" s="10"/>
    </row>
    <row r="7" spans="1:23" ht="30" customHeight="1" x14ac:dyDescent="0.2">
      <c r="A7" s="93" t="str">
        <f>'[1]Hoja de trabajo'!C7</f>
        <v>NOMBRE DE LA UNIVERSIDAD</v>
      </c>
      <c r="B7" s="94" t="s">
        <v>5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11"/>
      <c r="R7" s="11"/>
      <c r="S7" s="11"/>
      <c r="T7" s="11"/>
      <c r="U7" s="11"/>
    </row>
    <row r="8" spans="1:23" ht="30" customHeight="1" x14ac:dyDescent="0.2">
      <c r="A8" s="93"/>
      <c r="B8" s="12" t="s">
        <v>6</v>
      </c>
      <c r="C8" s="13"/>
      <c r="D8" s="12" t="s">
        <v>7</v>
      </c>
      <c r="E8" s="13"/>
      <c r="F8" s="95" t="s">
        <v>8</v>
      </c>
      <c r="G8" s="95"/>
      <c r="H8" s="95"/>
      <c r="I8" s="14"/>
      <c r="J8" s="95" t="s">
        <v>9</v>
      </c>
      <c r="K8" s="95"/>
      <c r="L8" s="95"/>
      <c r="M8" s="14"/>
      <c r="N8" s="15" t="s">
        <v>10</v>
      </c>
      <c r="O8" s="14"/>
      <c r="P8" s="15" t="s">
        <v>11</v>
      </c>
      <c r="Q8" s="16"/>
      <c r="R8" s="94" t="s">
        <v>12</v>
      </c>
      <c r="S8" s="94"/>
      <c r="T8" s="94"/>
      <c r="U8" s="94"/>
    </row>
    <row r="9" spans="1:23" ht="30" customHeight="1" x14ac:dyDescent="0.3">
      <c r="A9" s="17"/>
      <c r="B9" s="18"/>
      <c r="C9" s="18"/>
      <c r="D9" s="18"/>
      <c r="E9" s="18"/>
      <c r="F9" s="14" t="s">
        <v>13</v>
      </c>
      <c r="G9" s="14" t="s">
        <v>14</v>
      </c>
      <c r="H9" s="14" t="s">
        <v>15</v>
      </c>
      <c r="I9" s="19"/>
      <c r="J9" s="14" t="s">
        <v>13</v>
      </c>
      <c r="K9" s="14" t="s">
        <v>14</v>
      </c>
      <c r="L9" s="14" t="s">
        <v>15</v>
      </c>
      <c r="M9" s="19"/>
      <c r="N9" s="19"/>
      <c r="O9" s="19"/>
      <c r="P9" s="19"/>
      <c r="Q9" s="19"/>
      <c r="R9" s="14" t="s">
        <v>13</v>
      </c>
      <c r="S9" s="14" t="s">
        <v>14</v>
      </c>
      <c r="T9" s="14" t="s">
        <v>15</v>
      </c>
      <c r="U9" s="16" t="s">
        <v>16</v>
      </c>
    </row>
    <row r="10" spans="1:23" ht="17.25" customHeight="1" thickBot="1" x14ac:dyDescent="0.35">
      <c r="A10" s="20"/>
      <c r="B10" s="20"/>
      <c r="C10" s="20"/>
      <c r="D10" s="21"/>
      <c r="E10" s="21"/>
      <c r="F10" s="22"/>
      <c r="G10" s="22"/>
      <c r="H10" s="22"/>
      <c r="I10" s="22"/>
      <c r="J10" s="23"/>
      <c r="K10" s="23"/>
      <c r="L10" s="23"/>
      <c r="M10" s="24"/>
      <c r="N10" s="24"/>
      <c r="O10" s="24"/>
      <c r="P10" s="24"/>
      <c r="Q10" s="24"/>
      <c r="R10" s="25"/>
      <c r="S10" s="25"/>
      <c r="T10" s="25"/>
      <c r="U10" s="26"/>
    </row>
    <row r="11" spans="1:23" ht="18" customHeight="1" x14ac:dyDescent="0.3">
      <c r="A11" s="80" t="s">
        <v>17</v>
      </c>
      <c r="B11" s="27" t="s">
        <v>18</v>
      </c>
      <c r="C11" s="28"/>
      <c r="D11" s="83" t="s">
        <v>19</v>
      </c>
      <c r="E11" s="29"/>
      <c r="F11" s="30">
        <v>81234</v>
      </c>
      <c r="G11" s="31">
        <v>135390</v>
      </c>
      <c r="H11" s="31">
        <v>148929</v>
      </c>
      <c r="I11" s="32"/>
      <c r="J11" s="33">
        <v>1</v>
      </c>
      <c r="K11" s="33">
        <v>1</v>
      </c>
      <c r="L11" s="33">
        <v>1</v>
      </c>
      <c r="M11" s="34"/>
      <c r="N11" s="33" t="s">
        <v>20</v>
      </c>
      <c r="O11" s="33"/>
      <c r="P11" s="85" t="s">
        <v>21</v>
      </c>
      <c r="Q11" s="34"/>
      <c r="R11" s="35">
        <v>81234</v>
      </c>
      <c r="S11" s="35">
        <v>135390</v>
      </c>
      <c r="T11" s="35">
        <v>148929</v>
      </c>
      <c r="U11" s="36">
        <f>(R11+S11+T11)+'[1]Fracción II 3er 2022'!U11</f>
        <v>1089816.69</v>
      </c>
      <c r="W11" s="37"/>
    </row>
    <row r="12" spans="1:23" x14ac:dyDescent="0.3">
      <c r="A12" s="81"/>
      <c r="B12" s="38" t="s">
        <v>22</v>
      </c>
      <c r="C12" s="39"/>
      <c r="D12" s="84"/>
      <c r="E12" s="29"/>
      <c r="F12" s="30">
        <v>58740</v>
      </c>
      <c r="G12" s="31">
        <v>101304.5</v>
      </c>
      <c r="H12" s="31">
        <v>111945.62</v>
      </c>
      <c r="I12" s="39"/>
      <c r="J12" s="40">
        <v>1</v>
      </c>
      <c r="K12" s="40">
        <v>1</v>
      </c>
      <c r="L12" s="40">
        <v>1</v>
      </c>
      <c r="M12" s="39"/>
      <c r="N12" s="40" t="s">
        <v>20</v>
      </c>
      <c r="O12" s="40"/>
      <c r="P12" s="86"/>
      <c r="Q12" s="39"/>
      <c r="R12" s="41">
        <v>58740</v>
      </c>
      <c r="S12" s="41">
        <v>101304.5</v>
      </c>
      <c r="T12" s="41">
        <v>111945.62</v>
      </c>
      <c r="U12" s="42">
        <f>(R12+S12+T12)+'[1]Fracción II 3er 2022'!U12</f>
        <v>810331.4</v>
      </c>
      <c r="W12" s="37"/>
    </row>
    <row r="13" spans="1:23" ht="18" customHeight="1" x14ac:dyDescent="0.3">
      <c r="A13" s="81"/>
      <c r="B13" s="38" t="s">
        <v>23</v>
      </c>
      <c r="C13" s="39"/>
      <c r="D13" s="84"/>
      <c r="E13" s="29"/>
      <c r="F13" s="30">
        <v>51653</v>
      </c>
      <c r="G13" s="31">
        <v>94217.5</v>
      </c>
      <c r="H13" s="31">
        <v>104858.62</v>
      </c>
      <c r="I13" s="39"/>
      <c r="J13" s="40">
        <v>1</v>
      </c>
      <c r="K13" s="40">
        <v>1</v>
      </c>
      <c r="L13" s="40">
        <v>1</v>
      </c>
      <c r="M13" s="39"/>
      <c r="N13" s="40" t="s">
        <v>20</v>
      </c>
      <c r="O13" s="40"/>
      <c r="P13" s="86"/>
      <c r="Q13" s="39"/>
      <c r="R13" s="41">
        <v>51653</v>
      </c>
      <c r="S13" s="41">
        <v>94217.5</v>
      </c>
      <c r="T13" s="41">
        <v>104858.62</v>
      </c>
      <c r="U13" s="42">
        <f>(R13+S13+T13)+'[1]Fracción II 3er 2022'!U13</f>
        <v>725287.4</v>
      </c>
      <c r="W13" s="37"/>
    </row>
    <row r="14" spans="1:23" x14ac:dyDescent="0.3">
      <c r="A14" s="81"/>
      <c r="B14" s="38" t="s">
        <v>24</v>
      </c>
      <c r="C14" s="39"/>
      <c r="D14" s="84"/>
      <c r="E14" s="29"/>
      <c r="F14" s="30">
        <v>49106</v>
      </c>
      <c r="G14" s="31">
        <v>83942.86</v>
      </c>
      <c r="H14" s="31">
        <v>92652.06</v>
      </c>
      <c r="I14" s="39"/>
      <c r="J14" s="40">
        <v>1</v>
      </c>
      <c r="K14" s="40">
        <v>1</v>
      </c>
      <c r="L14" s="40">
        <v>1</v>
      </c>
      <c r="M14" s="39"/>
      <c r="N14" s="40" t="s">
        <v>20</v>
      </c>
      <c r="O14" s="40"/>
      <c r="P14" s="86"/>
      <c r="Q14" s="39"/>
      <c r="R14" s="41">
        <v>49106</v>
      </c>
      <c r="S14" s="41">
        <v>83942.86</v>
      </c>
      <c r="T14" s="41">
        <v>92652.06</v>
      </c>
      <c r="U14" s="42">
        <f>(R14+S14+T14)+'[1]Fracción II 3er 2022'!U14</f>
        <v>675469.62</v>
      </c>
      <c r="W14" s="37"/>
    </row>
    <row r="15" spans="1:23" ht="18" customHeight="1" x14ac:dyDescent="0.3">
      <c r="A15" s="81"/>
      <c r="B15" s="38" t="s">
        <v>25</v>
      </c>
      <c r="C15" s="39"/>
      <c r="D15" s="84"/>
      <c r="E15" s="29"/>
      <c r="F15" s="30">
        <v>46978</v>
      </c>
      <c r="G15" s="31">
        <v>81814.86</v>
      </c>
      <c r="H15" s="31">
        <v>90524.06</v>
      </c>
      <c r="I15" s="39"/>
      <c r="J15" s="40">
        <v>1</v>
      </c>
      <c r="K15" s="40">
        <v>1</v>
      </c>
      <c r="L15" s="40">
        <v>1</v>
      </c>
      <c r="M15" s="39"/>
      <c r="N15" s="40" t="s">
        <v>20</v>
      </c>
      <c r="O15" s="40"/>
      <c r="P15" s="86"/>
      <c r="Q15" s="39"/>
      <c r="R15" s="41">
        <v>46978</v>
      </c>
      <c r="S15" s="41">
        <v>81814.86</v>
      </c>
      <c r="T15" s="41">
        <v>90524.06</v>
      </c>
      <c r="U15" s="42">
        <f>(R15+S15+T15)+'[1]Fracción II 3er 2022'!U15</f>
        <v>649933.62</v>
      </c>
      <c r="W15" s="37"/>
    </row>
    <row r="16" spans="1:23" x14ac:dyDescent="0.3">
      <c r="A16" s="81"/>
      <c r="B16" s="38" t="s">
        <v>26</v>
      </c>
      <c r="C16" s="39"/>
      <c r="D16" s="84"/>
      <c r="E16" s="29"/>
      <c r="F16" s="30">
        <v>48782.328000000001</v>
      </c>
      <c r="G16" s="31">
        <v>83619.187999999995</v>
      </c>
      <c r="H16" s="31">
        <v>92328.387999999992</v>
      </c>
      <c r="I16" s="39"/>
      <c r="J16" s="40">
        <v>10</v>
      </c>
      <c r="K16" s="40">
        <v>10</v>
      </c>
      <c r="L16" s="40">
        <v>10</v>
      </c>
      <c r="M16" s="39"/>
      <c r="N16" s="40" t="s">
        <v>20</v>
      </c>
      <c r="O16" s="40"/>
      <c r="P16" s="86"/>
      <c r="Q16" s="39"/>
      <c r="R16" s="41">
        <v>487823.28</v>
      </c>
      <c r="S16" s="41">
        <v>836191.87999999989</v>
      </c>
      <c r="T16" s="41">
        <v>923283.87999999989</v>
      </c>
      <c r="U16" s="42">
        <f>(R16+S16+T16)+'[1]Fracción II 3er 2022'!U16</f>
        <v>6671054</v>
      </c>
      <c r="W16" s="37"/>
    </row>
    <row r="17" spans="1:23" ht="18" customHeight="1" x14ac:dyDescent="0.3">
      <c r="A17" s="81"/>
      <c r="B17" s="38" t="s">
        <v>27</v>
      </c>
      <c r="C17" s="39"/>
      <c r="D17" s="84"/>
      <c r="E17" s="29"/>
      <c r="F17" s="30">
        <v>34997.640000000007</v>
      </c>
      <c r="G17" s="31">
        <v>58329.400000000009</v>
      </c>
      <c r="H17" s="31">
        <v>64162.340000000011</v>
      </c>
      <c r="I17" s="39"/>
      <c r="J17" s="40">
        <v>8</v>
      </c>
      <c r="K17" s="40">
        <v>8</v>
      </c>
      <c r="L17" s="40">
        <v>8</v>
      </c>
      <c r="M17" s="39"/>
      <c r="N17" s="40" t="s">
        <v>20</v>
      </c>
      <c r="O17" s="40"/>
      <c r="P17" s="86"/>
      <c r="Q17" s="39"/>
      <c r="R17" s="41">
        <v>279981.12000000005</v>
      </c>
      <c r="S17" s="41">
        <v>466635.20000000007</v>
      </c>
      <c r="T17" s="41">
        <v>513298.72000000009</v>
      </c>
      <c r="U17" s="42">
        <f>(R17+S17+T17)+'[1]Fracción II 3er 2022'!U17</f>
        <v>3749940.6250000005</v>
      </c>
      <c r="W17" s="37"/>
    </row>
    <row r="18" spans="1:23" x14ac:dyDescent="0.3">
      <c r="A18" s="81"/>
      <c r="B18" s="38" t="s">
        <v>28</v>
      </c>
      <c r="C18" s="39"/>
      <c r="D18" s="84"/>
      <c r="E18" s="29"/>
      <c r="F18" s="30">
        <v>25431.599999999991</v>
      </c>
      <c r="G18" s="31">
        <v>41800.922105263162</v>
      </c>
      <c r="H18" s="31">
        <v>45165.456842105261</v>
      </c>
      <c r="I18" s="39"/>
      <c r="J18" s="40">
        <v>19</v>
      </c>
      <c r="K18" s="40">
        <v>19</v>
      </c>
      <c r="L18" s="40">
        <v>19</v>
      </c>
      <c r="M18" s="39"/>
      <c r="N18" s="40" t="s">
        <v>20</v>
      </c>
      <c r="O18" s="40"/>
      <c r="P18" s="86"/>
      <c r="Q18" s="39"/>
      <c r="R18" s="41">
        <v>483200.39999999985</v>
      </c>
      <c r="S18" s="41">
        <v>794217.52</v>
      </c>
      <c r="T18" s="41">
        <v>858143.67999999993</v>
      </c>
      <c r="U18" s="42">
        <f>(R18+S18+T18)+'[1]Fracción II 3er 2022'!U18</f>
        <v>6343485.6099999975</v>
      </c>
      <c r="W18" s="37"/>
    </row>
    <row r="19" spans="1:23" ht="18" customHeight="1" x14ac:dyDescent="0.3">
      <c r="A19" s="81"/>
      <c r="B19" s="38" t="s">
        <v>29</v>
      </c>
      <c r="C19" s="39"/>
      <c r="D19" s="86" t="s">
        <v>30</v>
      </c>
      <c r="E19" s="39"/>
      <c r="F19" s="30">
        <v>22762.624444444446</v>
      </c>
      <c r="G19" s="31">
        <v>35799.144444444442</v>
      </c>
      <c r="H19" s="31">
        <v>41421.577777777784</v>
      </c>
      <c r="I19" s="39"/>
      <c r="J19" s="40">
        <v>9</v>
      </c>
      <c r="K19" s="40">
        <v>9</v>
      </c>
      <c r="L19" s="40">
        <v>9</v>
      </c>
      <c r="M19" s="39"/>
      <c r="N19" s="40" t="s">
        <v>30</v>
      </c>
      <c r="O19" s="40"/>
      <c r="P19" s="86"/>
      <c r="Q19" s="39"/>
      <c r="R19" s="41">
        <v>204863.62000000002</v>
      </c>
      <c r="S19" s="41">
        <v>322192.3</v>
      </c>
      <c r="T19" s="41">
        <v>372794.20000000007</v>
      </c>
      <c r="U19" s="42">
        <f>(R19+S19+T19)+'[1]Fracción II 3er 2022'!U19</f>
        <v>2627802.2699999996</v>
      </c>
      <c r="W19" s="37"/>
    </row>
    <row r="20" spans="1:23" x14ac:dyDescent="0.3">
      <c r="A20" s="81"/>
      <c r="B20" s="38" t="s">
        <v>31</v>
      </c>
      <c r="C20" s="39"/>
      <c r="D20" s="86"/>
      <c r="E20" s="39"/>
      <c r="F20" s="30">
        <v>25854.293333333335</v>
      </c>
      <c r="G20" s="31">
        <v>37455.806666666671</v>
      </c>
      <c r="H20" s="31">
        <v>43792.654545454541</v>
      </c>
      <c r="I20" s="39"/>
      <c r="J20" s="40">
        <v>12</v>
      </c>
      <c r="K20" s="40">
        <v>12</v>
      </c>
      <c r="L20" s="40">
        <v>11</v>
      </c>
      <c r="M20" s="39"/>
      <c r="N20" s="40" t="s">
        <v>30</v>
      </c>
      <c r="O20" s="40"/>
      <c r="P20" s="86"/>
      <c r="Q20" s="39"/>
      <c r="R20" s="41">
        <v>310251.52000000002</v>
      </c>
      <c r="S20" s="41">
        <v>449469.68000000005</v>
      </c>
      <c r="T20" s="41">
        <v>481719.19999999995</v>
      </c>
      <c r="U20" s="42">
        <f>(R20+S20+T20)+'[1]Fracción II 3er 2022'!U20</f>
        <v>4050195.6999999997</v>
      </c>
      <c r="W20" s="37"/>
    </row>
    <row r="21" spans="1:23" ht="18" customHeight="1" x14ac:dyDescent="0.3">
      <c r="A21" s="81"/>
      <c r="B21" s="38" t="s">
        <v>32</v>
      </c>
      <c r="C21" s="39"/>
      <c r="D21" s="86"/>
      <c r="E21" s="39"/>
      <c r="F21" s="30">
        <v>28140.374782608695</v>
      </c>
      <c r="G21" s="31">
        <v>44395.942608695652</v>
      </c>
      <c r="H21" s="31">
        <v>47135.924347826091</v>
      </c>
      <c r="I21" s="39"/>
      <c r="J21" s="43">
        <v>23</v>
      </c>
      <c r="K21" s="43">
        <v>23</v>
      </c>
      <c r="L21" s="43">
        <v>23</v>
      </c>
      <c r="M21" s="39"/>
      <c r="N21" s="40" t="s">
        <v>30</v>
      </c>
      <c r="O21" s="40"/>
      <c r="P21" s="86"/>
      <c r="Q21" s="39"/>
      <c r="R21" s="41">
        <v>647228.62</v>
      </c>
      <c r="S21" s="41">
        <v>1021106.68</v>
      </c>
      <c r="T21" s="41">
        <v>1084126.26</v>
      </c>
      <c r="U21" s="42">
        <f>(R21+S21+T21)+'[1]Fracción II 3er 2022'!U21</f>
        <v>8398124.1600000001</v>
      </c>
      <c r="W21" s="37"/>
    </row>
    <row r="22" spans="1:23" x14ac:dyDescent="0.3">
      <c r="A22" s="81"/>
      <c r="B22" s="38" t="s">
        <v>33</v>
      </c>
      <c r="C22" s="39"/>
      <c r="D22" s="86"/>
      <c r="E22" s="39"/>
      <c r="F22" s="30">
        <v>16077.641111111132</v>
      </c>
      <c r="G22" s="31">
        <v>25226.366760563375</v>
      </c>
      <c r="H22" s="31">
        <v>25323.023661971794</v>
      </c>
      <c r="I22" s="39"/>
      <c r="J22" s="44">
        <v>72</v>
      </c>
      <c r="K22" s="45">
        <v>71</v>
      </c>
      <c r="L22" s="44">
        <v>71</v>
      </c>
      <c r="M22" s="39"/>
      <c r="N22" s="40" t="s">
        <v>30</v>
      </c>
      <c r="O22" s="40"/>
      <c r="P22" s="86"/>
      <c r="Q22" s="39"/>
      <c r="R22" s="41">
        <v>1157590.1600000015</v>
      </c>
      <c r="S22" s="41">
        <v>1791072.0399999996</v>
      </c>
      <c r="T22" s="41">
        <v>1797934.6799999974</v>
      </c>
      <c r="U22" s="42">
        <f>(R22+S22+T22)+'[1]Fracción II 3er 2022'!U22</f>
        <v>15556803.809999999</v>
      </c>
      <c r="W22" s="37"/>
    </row>
    <row r="23" spans="1:23" ht="18" customHeight="1" x14ac:dyDescent="0.3">
      <c r="A23" s="81"/>
      <c r="B23" s="38" t="s">
        <v>34</v>
      </c>
      <c r="C23" s="39"/>
      <c r="D23" s="86"/>
      <c r="E23" s="39"/>
      <c r="F23" s="30">
        <v>17881.920000000002</v>
      </c>
      <c r="G23" s="31">
        <v>27355.873333333337</v>
      </c>
      <c r="H23" s="31">
        <v>27226.526666666672</v>
      </c>
      <c r="I23" s="39"/>
      <c r="J23" s="43">
        <v>6</v>
      </c>
      <c r="K23" s="43">
        <v>6</v>
      </c>
      <c r="L23" s="43">
        <v>6</v>
      </c>
      <c r="M23" s="39"/>
      <c r="N23" s="40" t="s">
        <v>30</v>
      </c>
      <c r="O23" s="40"/>
      <c r="P23" s="86"/>
      <c r="Q23" s="39"/>
      <c r="R23" s="41">
        <v>107291.52000000002</v>
      </c>
      <c r="S23" s="41">
        <v>164135.24000000002</v>
      </c>
      <c r="T23" s="41">
        <v>163359.16000000003</v>
      </c>
      <c r="U23" s="42">
        <f>(R23+S23+T23)+'[1]Fracción II 3er 2022'!U23</f>
        <v>1311452.42</v>
      </c>
      <c r="W23" s="37"/>
    </row>
    <row r="24" spans="1:23" x14ac:dyDescent="0.3">
      <c r="A24" s="81"/>
      <c r="B24" s="38" t="s">
        <v>35</v>
      </c>
      <c r="C24" s="39"/>
      <c r="D24" s="86"/>
      <c r="E24" s="39"/>
      <c r="F24" s="30">
        <v>20099.845714285693</v>
      </c>
      <c r="G24" s="31">
        <v>31405.729523809492</v>
      </c>
      <c r="H24" s="31">
        <v>35384.174285714267</v>
      </c>
      <c r="I24" s="39"/>
      <c r="J24" s="40">
        <v>42</v>
      </c>
      <c r="K24" s="40">
        <v>42</v>
      </c>
      <c r="L24" s="40">
        <v>42</v>
      </c>
      <c r="M24" s="39"/>
      <c r="N24" s="40" t="s">
        <v>30</v>
      </c>
      <c r="O24" s="40"/>
      <c r="P24" s="86"/>
      <c r="Q24" s="39"/>
      <c r="R24" s="41">
        <v>844193.51999999909</v>
      </c>
      <c r="S24" s="41">
        <v>1319040.6399999987</v>
      </c>
      <c r="T24" s="41">
        <v>1486135.3199999991</v>
      </c>
      <c r="U24" s="42">
        <f>(R24+S24+T24)+'[1]Fracción II 3er 2022'!U24</f>
        <v>11253929.434999999</v>
      </c>
      <c r="W24" s="37"/>
    </row>
    <row r="25" spans="1:23" ht="18" customHeight="1" x14ac:dyDescent="0.3">
      <c r="A25" s="81"/>
      <c r="B25" s="38" t="s">
        <v>36</v>
      </c>
      <c r="C25" s="39"/>
      <c r="D25" s="86"/>
      <c r="E25" s="39"/>
      <c r="F25" s="46">
        <v>458.60653396797892</v>
      </c>
      <c r="G25" s="31">
        <v>656.04296392872652</v>
      </c>
      <c r="H25" s="31">
        <v>606.23313342025153</v>
      </c>
      <c r="I25" s="39"/>
      <c r="J25" s="40">
        <v>96</v>
      </c>
      <c r="K25" s="40">
        <v>95</v>
      </c>
      <c r="L25" s="40">
        <v>95</v>
      </c>
      <c r="M25" s="39"/>
      <c r="N25" s="40" t="s">
        <v>30</v>
      </c>
      <c r="O25" s="40"/>
      <c r="P25" s="86"/>
      <c r="Q25" s="39"/>
      <c r="R25" s="41">
        <v>1059839.6999999993</v>
      </c>
      <c r="S25" s="41">
        <v>1509554.8599999996</v>
      </c>
      <c r="T25" s="41">
        <v>1394942.4399999988</v>
      </c>
      <c r="U25" s="42">
        <f>(R25+S25+T25)+'[1]Fracción II 3er 2022'!U25</f>
        <v>11678690.234999998</v>
      </c>
      <c r="W25" s="37"/>
    </row>
    <row r="26" spans="1:23" x14ac:dyDescent="0.3">
      <c r="A26" s="81"/>
      <c r="B26" s="38" t="s">
        <v>37</v>
      </c>
      <c r="C26" s="39"/>
      <c r="D26" s="86"/>
      <c r="E26" s="39"/>
      <c r="F26" s="30">
        <v>13931</v>
      </c>
      <c r="G26" s="31">
        <v>20038.886666666669</v>
      </c>
      <c r="H26" s="31">
        <v>16740.526666666668</v>
      </c>
      <c r="I26" s="39"/>
      <c r="J26" s="40">
        <v>3</v>
      </c>
      <c r="K26" s="40">
        <v>3</v>
      </c>
      <c r="L26" s="40">
        <v>3</v>
      </c>
      <c r="M26" s="39"/>
      <c r="N26" s="40" t="s">
        <v>30</v>
      </c>
      <c r="O26" s="40"/>
      <c r="P26" s="86"/>
      <c r="Q26" s="39"/>
      <c r="R26" s="41">
        <v>41793</v>
      </c>
      <c r="S26" s="41">
        <v>60116.66</v>
      </c>
      <c r="T26" s="41">
        <v>50221.58</v>
      </c>
      <c r="U26" s="42">
        <f>(R26+S26+T26)+'[1]Fracción II 3er 2022'!U26</f>
        <v>541685.07000000007</v>
      </c>
      <c r="W26" s="37"/>
    </row>
    <row r="27" spans="1:23" ht="18" customHeight="1" x14ac:dyDescent="0.3">
      <c r="A27" s="81"/>
      <c r="B27" s="38" t="s">
        <v>38</v>
      </c>
      <c r="C27" s="39"/>
      <c r="D27" s="86"/>
      <c r="E27" s="39"/>
      <c r="F27" s="30">
        <v>15244.04</v>
      </c>
      <c r="G27" s="31">
        <v>24873.399999999998</v>
      </c>
      <c r="H27" s="31">
        <v>30651.02</v>
      </c>
      <c r="I27" s="39"/>
      <c r="J27" s="40">
        <v>3</v>
      </c>
      <c r="K27" s="40">
        <v>3</v>
      </c>
      <c r="L27" s="40">
        <v>3</v>
      </c>
      <c r="M27" s="39"/>
      <c r="N27" s="40" t="s">
        <v>30</v>
      </c>
      <c r="O27" s="40"/>
      <c r="P27" s="86"/>
      <c r="Q27" s="39"/>
      <c r="R27" s="41">
        <v>45732.12</v>
      </c>
      <c r="S27" s="41">
        <v>74620.2</v>
      </c>
      <c r="T27" s="41">
        <v>91953.06</v>
      </c>
      <c r="U27" s="42">
        <f>(R27+S27+T27)+'[1]Fracción II 3er 2022'!U27</f>
        <v>643833.30000000005</v>
      </c>
      <c r="W27" s="37"/>
    </row>
    <row r="28" spans="1:23" x14ac:dyDescent="0.3">
      <c r="A28" s="81"/>
      <c r="B28" s="38" t="s">
        <v>39</v>
      </c>
      <c r="C28" s="39"/>
      <c r="D28" s="86"/>
      <c r="E28" s="39"/>
      <c r="F28" s="30">
        <v>16529.164444444421</v>
      </c>
      <c r="G28" s="31">
        <v>24634.195777777764</v>
      </c>
      <c r="H28" s="31">
        <v>24689.520666666664</v>
      </c>
      <c r="I28" s="39"/>
      <c r="J28" s="40">
        <v>90</v>
      </c>
      <c r="K28" s="40">
        <v>90</v>
      </c>
      <c r="L28" s="40">
        <v>90</v>
      </c>
      <c r="M28" s="39"/>
      <c r="N28" s="40" t="s">
        <v>30</v>
      </c>
      <c r="O28" s="40"/>
      <c r="P28" s="86"/>
      <c r="Q28" s="39"/>
      <c r="R28" s="41">
        <f>1487624.8-62187</f>
        <v>1425437.8</v>
      </c>
      <c r="S28" s="41">
        <f>2217077.62-62187</f>
        <v>2154890.62</v>
      </c>
      <c r="T28" s="41">
        <f>2222056.86-62188</f>
        <v>2159868.86</v>
      </c>
      <c r="U28" s="42">
        <f>(R28+S28+T28)+'[1]Fracción II 3er 2022'!U28</f>
        <v>19607454.459999993</v>
      </c>
      <c r="W28" s="37"/>
    </row>
    <row r="29" spans="1:23" ht="18" customHeight="1" x14ac:dyDescent="0.3">
      <c r="A29" s="81"/>
      <c r="B29" s="38" t="s">
        <v>40</v>
      </c>
      <c r="C29" s="39"/>
      <c r="D29" s="88" t="s">
        <v>41</v>
      </c>
      <c r="E29" s="39"/>
      <c r="F29" s="30">
        <v>14350.479999999998</v>
      </c>
      <c r="G29" s="31">
        <v>23384.14</v>
      </c>
      <c r="H29" s="31">
        <v>28804.34</v>
      </c>
      <c r="I29" s="39"/>
      <c r="J29" s="40">
        <v>9</v>
      </c>
      <c r="K29" s="40">
        <v>9</v>
      </c>
      <c r="L29" s="40">
        <v>9</v>
      </c>
      <c r="M29" s="39"/>
      <c r="N29" s="40" t="s">
        <v>42</v>
      </c>
      <c r="O29" s="40"/>
      <c r="P29" s="86"/>
      <c r="Q29" s="39"/>
      <c r="R29" s="41">
        <v>129154.31999999998</v>
      </c>
      <c r="S29" s="41">
        <v>210457.26</v>
      </c>
      <c r="T29" s="41">
        <v>259239.06</v>
      </c>
      <c r="U29" s="42">
        <f>(R29+S29+T29)+'[1]Fracción II 3er 2022'!U29</f>
        <v>1820394.99</v>
      </c>
      <c r="W29" s="37"/>
    </row>
    <row r="30" spans="1:23" x14ac:dyDescent="0.3">
      <c r="A30" s="81"/>
      <c r="B30" s="38" t="s">
        <v>43</v>
      </c>
      <c r="C30" s="39"/>
      <c r="D30" s="88"/>
      <c r="E30" s="39"/>
      <c r="F30" s="30">
        <v>14350.48</v>
      </c>
      <c r="G30" s="31">
        <v>23384.14</v>
      </c>
      <c r="H30" s="31">
        <v>28804.339999999997</v>
      </c>
      <c r="I30" s="39"/>
      <c r="J30" s="40">
        <v>1</v>
      </c>
      <c r="K30" s="40">
        <v>1</v>
      </c>
      <c r="L30" s="40">
        <v>1</v>
      </c>
      <c r="M30" s="39"/>
      <c r="N30" s="40" t="s">
        <v>42</v>
      </c>
      <c r="O30" s="40"/>
      <c r="P30" s="86"/>
      <c r="Q30" s="39"/>
      <c r="R30" s="41">
        <v>14350.48</v>
      </c>
      <c r="S30" s="41">
        <v>23384.14</v>
      </c>
      <c r="T30" s="41">
        <v>28804.339999999997</v>
      </c>
      <c r="U30" s="42">
        <f>(R30+S30+T30)+'[1]Fracción II 3er 2022'!U30</f>
        <v>202266.11</v>
      </c>
      <c r="W30" s="37"/>
    </row>
    <row r="31" spans="1:23" ht="18" customHeight="1" x14ac:dyDescent="0.3">
      <c r="A31" s="81"/>
      <c r="B31" s="38" t="s">
        <v>44</v>
      </c>
      <c r="C31" s="39"/>
      <c r="D31" s="88"/>
      <c r="E31" s="39"/>
      <c r="F31" s="30">
        <v>11459.92</v>
      </c>
      <c r="G31" s="31">
        <v>18566.54</v>
      </c>
      <c r="H31" s="31">
        <v>22830.519999999997</v>
      </c>
      <c r="I31" s="39"/>
      <c r="J31" s="40">
        <v>1</v>
      </c>
      <c r="K31" s="40">
        <v>1</v>
      </c>
      <c r="L31" s="40">
        <v>1</v>
      </c>
      <c r="M31" s="39"/>
      <c r="N31" s="40" t="s">
        <v>42</v>
      </c>
      <c r="O31" s="40"/>
      <c r="P31" s="86"/>
      <c r="Q31" s="39"/>
      <c r="R31" s="41">
        <v>11459.92</v>
      </c>
      <c r="S31" s="41">
        <v>18566.54</v>
      </c>
      <c r="T31" s="41">
        <v>22830.519999999997</v>
      </c>
      <c r="U31" s="42">
        <f>(R31+S31+T31)+'[1]Fracción II 3er 2022'!U31</f>
        <v>162331.81</v>
      </c>
      <c r="W31" s="37"/>
    </row>
    <row r="32" spans="1:23" x14ac:dyDescent="0.3">
      <c r="A32" s="81"/>
      <c r="B32" s="38" t="s">
        <v>45</v>
      </c>
      <c r="C32" s="39"/>
      <c r="D32" s="88"/>
      <c r="E32" s="39"/>
      <c r="F32" s="30">
        <v>10769.08</v>
      </c>
      <c r="G32" s="31">
        <v>17280.759999999998</v>
      </c>
      <c r="H32" s="31">
        <v>21402.780000000002</v>
      </c>
      <c r="I32" s="39"/>
      <c r="J32" s="40">
        <v>1</v>
      </c>
      <c r="K32" s="40">
        <v>1</v>
      </c>
      <c r="L32" s="40">
        <v>1</v>
      </c>
      <c r="M32" s="39"/>
      <c r="N32" s="40" t="s">
        <v>42</v>
      </c>
      <c r="O32" s="40"/>
      <c r="P32" s="86"/>
      <c r="Q32" s="39"/>
      <c r="R32" s="41">
        <v>10769.08</v>
      </c>
      <c r="S32" s="41">
        <v>17280.759999999998</v>
      </c>
      <c r="T32" s="41">
        <v>21402.780000000002</v>
      </c>
      <c r="U32" s="42">
        <f>(R32+S32+T32)+'[1]Fracción II 3er 2022'!U32</f>
        <v>152653.41999999998</v>
      </c>
      <c r="W32" s="37"/>
    </row>
    <row r="33" spans="1:23" ht="18" customHeight="1" x14ac:dyDescent="0.3">
      <c r="A33" s="81"/>
      <c r="B33" s="38" t="s">
        <v>46</v>
      </c>
      <c r="C33" s="39"/>
      <c r="D33" s="88"/>
      <c r="E33" s="39"/>
      <c r="F33" s="30">
        <v>9262.2026666666734</v>
      </c>
      <c r="G33" s="31">
        <v>14859.525517241384</v>
      </c>
      <c r="H33" s="31">
        <v>18266.241333333357</v>
      </c>
      <c r="I33" s="39"/>
      <c r="J33" s="40">
        <v>30</v>
      </c>
      <c r="K33" s="40">
        <v>29</v>
      </c>
      <c r="L33" s="40">
        <v>30</v>
      </c>
      <c r="M33" s="39"/>
      <c r="N33" s="40" t="s">
        <v>42</v>
      </c>
      <c r="O33" s="40"/>
      <c r="P33" s="86"/>
      <c r="Q33" s="39"/>
      <c r="R33" s="41">
        <v>277866.08000000019</v>
      </c>
      <c r="S33" s="41">
        <v>430926.24000000011</v>
      </c>
      <c r="T33" s="41">
        <v>547987.24000000069</v>
      </c>
      <c r="U33" s="42">
        <f>(R33+S33+T33)+'[1]Fracción II 3er 2022'!U33</f>
        <v>3890448.8900000011</v>
      </c>
      <c r="W33" s="37"/>
    </row>
    <row r="34" spans="1:23" x14ac:dyDescent="0.3">
      <c r="A34" s="81"/>
      <c r="B34" s="38" t="s">
        <v>47</v>
      </c>
      <c r="C34" s="39"/>
      <c r="D34" s="88"/>
      <c r="E34" s="39"/>
      <c r="F34" s="30">
        <v>8090.68</v>
      </c>
      <c r="G34" s="31">
        <v>12693.816000000001</v>
      </c>
      <c r="H34" s="31">
        <v>15867.420000000002</v>
      </c>
      <c r="I34" s="39"/>
      <c r="J34" s="40">
        <v>5</v>
      </c>
      <c r="K34" s="40">
        <v>5</v>
      </c>
      <c r="L34" s="40">
        <v>5</v>
      </c>
      <c r="M34" s="39"/>
      <c r="N34" s="40" t="s">
        <v>48</v>
      </c>
      <c r="O34" s="40"/>
      <c r="P34" s="86"/>
      <c r="Q34" s="39"/>
      <c r="R34" s="41">
        <v>40453.4</v>
      </c>
      <c r="S34" s="41">
        <v>63469.08</v>
      </c>
      <c r="T34" s="41">
        <v>79337.100000000006</v>
      </c>
      <c r="U34" s="42">
        <f>(R34+S34+T34)+'[1]Fracción II 3er 2022'!U34</f>
        <v>583288.23</v>
      </c>
      <c r="W34" s="37"/>
    </row>
    <row r="35" spans="1:23" ht="18" customHeight="1" x14ac:dyDescent="0.3">
      <c r="A35" s="81"/>
      <c r="B35" s="38" t="s">
        <v>49</v>
      </c>
      <c r="C35" s="39"/>
      <c r="D35" s="88"/>
      <c r="E35" s="39"/>
      <c r="F35" s="30">
        <v>7357.4799999999987</v>
      </c>
      <c r="G35" s="31">
        <v>11709.767999999998</v>
      </c>
      <c r="H35" s="31">
        <v>14332.768</v>
      </c>
      <c r="I35" s="39"/>
      <c r="J35" s="40">
        <v>5</v>
      </c>
      <c r="K35" s="40">
        <v>5</v>
      </c>
      <c r="L35" s="40">
        <v>5</v>
      </c>
      <c r="M35" s="39"/>
      <c r="N35" s="40" t="s">
        <v>42</v>
      </c>
      <c r="O35" s="40"/>
      <c r="P35" s="86"/>
      <c r="Q35" s="39"/>
      <c r="R35" s="41">
        <v>36787.399999999994</v>
      </c>
      <c r="S35" s="41">
        <v>58548.839999999989</v>
      </c>
      <c r="T35" s="41">
        <v>71663.839999999997</v>
      </c>
      <c r="U35" s="42">
        <f>(R35+S35+T35)+'[1]Fracción II 3er 2022'!U35</f>
        <v>605139.995</v>
      </c>
      <c r="W35" s="37"/>
    </row>
    <row r="36" spans="1:23" x14ac:dyDescent="0.3">
      <c r="A36" s="81"/>
      <c r="B36" s="38" t="s">
        <v>50</v>
      </c>
      <c r="C36" s="39"/>
      <c r="D36" s="88"/>
      <c r="E36" s="39"/>
      <c r="F36" s="30">
        <v>7357.48</v>
      </c>
      <c r="G36" s="31">
        <v>11729.14</v>
      </c>
      <c r="H36" s="31">
        <v>14352.14</v>
      </c>
      <c r="I36" s="39"/>
      <c r="J36" s="40">
        <v>1</v>
      </c>
      <c r="K36" s="40">
        <v>1</v>
      </c>
      <c r="L36" s="40">
        <v>1</v>
      </c>
      <c r="M36" s="39"/>
      <c r="N36" s="40" t="s">
        <v>48</v>
      </c>
      <c r="O36" s="40"/>
      <c r="P36" s="86"/>
      <c r="Q36" s="39"/>
      <c r="R36" s="41">
        <v>7357.48</v>
      </c>
      <c r="S36" s="41">
        <v>11729.14</v>
      </c>
      <c r="T36" s="41">
        <v>14352.14</v>
      </c>
      <c r="U36" s="42">
        <f>(R36+S36+T36)+'[1]Fracción II 3er 2022'!U36</f>
        <v>105654.81</v>
      </c>
      <c r="W36" s="37"/>
    </row>
    <row r="37" spans="1:23" ht="18" customHeight="1" x14ac:dyDescent="0.3">
      <c r="A37" s="81"/>
      <c r="B37" s="38" t="s">
        <v>51</v>
      </c>
      <c r="C37" s="39"/>
      <c r="D37" s="88"/>
      <c r="E37" s="39"/>
      <c r="F37" s="30">
        <v>7357.4799999999977</v>
      </c>
      <c r="G37" s="31">
        <v>11716.451428571427</v>
      </c>
      <c r="H37" s="31">
        <v>14352.14</v>
      </c>
      <c r="I37" s="39"/>
      <c r="J37" s="40">
        <v>7</v>
      </c>
      <c r="K37" s="40">
        <v>7</v>
      </c>
      <c r="L37" s="40">
        <v>7</v>
      </c>
      <c r="M37" s="39"/>
      <c r="N37" s="40" t="s">
        <v>48</v>
      </c>
      <c r="O37" s="40"/>
      <c r="P37" s="86"/>
      <c r="Q37" s="39"/>
      <c r="R37" s="41">
        <v>51502.359999999986</v>
      </c>
      <c r="S37" s="41">
        <v>82015.159999999989</v>
      </c>
      <c r="T37" s="41">
        <f>100464.98+0.64</f>
        <v>100465.62</v>
      </c>
      <c r="U37" s="42">
        <f>(R37+S37+T37)+'[1]Fracción II 3er 2022'!U37</f>
        <v>741674.37999999989</v>
      </c>
      <c r="W37" s="37"/>
    </row>
    <row r="38" spans="1:23" x14ac:dyDescent="0.3">
      <c r="A38" s="81"/>
      <c r="B38" s="38" t="s">
        <v>52</v>
      </c>
      <c r="C38" s="39"/>
      <c r="D38" s="88"/>
      <c r="E38" s="39"/>
      <c r="F38" s="30">
        <v>7039.24</v>
      </c>
      <c r="G38" s="31">
        <v>11198.74</v>
      </c>
      <c r="H38" s="31">
        <v>13694.439999999999</v>
      </c>
      <c r="I38" s="39"/>
      <c r="J38" s="40">
        <v>1</v>
      </c>
      <c r="K38" s="40">
        <v>1</v>
      </c>
      <c r="L38" s="40">
        <v>1</v>
      </c>
      <c r="M38" s="39"/>
      <c r="N38" s="40" t="s">
        <v>48</v>
      </c>
      <c r="O38" s="40"/>
      <c r="P38" s="86"/>
      <c r="Q38" s="39"/>
      <c r="R38" s="41">
        <v>7039.24</v>
      </c>
      <c r="S38" s="41">
        <v>11198.74</v>
      </c>
      <c r="T38" s="41">
        <v>13694.439999999999</v>
      </c>
      <c r="U38" s="42">
        <f>(R38+S38+T38)+'[1]Fracción II 3er 2022'!U38</f>
        <v>103406.06999999999</v>
      </c>
      <c r="W38" s="37"/>
    </row>
    <row r="39" spans="1:23" ht="18" customHeight="1" x14ac:dyDescent="0.3">
      <c r="A39" s="81"/>
      <c r="B39" s="38" t="s">
        <v>53</v>
      </c>
      <c r="C39" s="39"/>
      <c r="D39" s="88"/>
      <c r="E39" s="39"/>
      <c r="F39" s="30">
        <v>6262.4800000000005</v>
      </c>
      <c r="G39" s="31">
        <v>9638.2100000000009</v>
      </c>
      <c r="H39" s="31">
        <v>10685.305000000002</v>
      </c>
      <c r="I39" s="39"/>
      <c r="J39" s="40">
        <v>3</v>
      </c>
      <c r="K39" s="40">
        <v>4</v>
      </c>
      <c r="L39" s="40">
        <v>4</v>
      </c>
      <c r="M39" s="39"/>
      <c r="N39" s="40" t="s">
        <v>48</v>
      </c>
      <c r="O39" s="40"/>
      <c r="P39" s="86"/>
      <c r="Q39" s="39"/>
      <c r="R39" s="41">
        <v>18787.440000000002</v>
      </c>
      <c r="S39" s="41">
        <v>38552.840000000004</v>
      </c>
      <c r="T39" s="41">
        <v>42741.220000000008</v>
      </c>
      <c r="U39" s="42">
        <f>(R39+S39+T39)+'[1]Fracción II 3er 2022'!U39</f>
        <v>351333.24</v>
      </c>
      <c r="W39" s="37"/>
    </row>
    <row r="40" spans="1:23" ht="15" customHeight="1" x14ac:dyDescent="0.3">
      <c r="A40" s="81"/>
      <c r="B40" s="38" t="s">
        <v>54</v>
      </c>
      <c r="C40" s="39"/>
      <c r="D40" s="88"/>
      <c r="E40" s="39"/>
      <c r="F40" s="30">
        <v>8090.68</v>
      </c>
      <c r="G40" s="31">
        <v>12951.14</v>
      </c>
      <c r="H40" s="31">
        <v>15867.420000000002</v>
      </c>
      <c r="I40" s="39"/>
      <c r="J40" s="40">
        <v>1</v>
      </c>
      <c r="K40" s="40">
        <v>1</v>
      </c>
      <c r="L40" s="40">
        <v>1</v>
      </c>
      <c r="M40" s="39"/>
      <c r="N40" s="88" t="s">
        <v>55</v>
      </c>
      <c r="O40" s="40"/>
      <c r="P40" s="86"/>
      <c r="Q40" s="39"/>
      <c r="R40" s="41">
        <v>8090.68</v>
      </c>
      <c r="S40" s="41">
        <v>12951.14</v>
      </c>
      <c r="T40" s="41">
        <v>15867.420000000002</v>
      </c>
      <c r="U40" s="42">
        <f>(R40+S40+T40)+'[1]Fracción II 3er 2022'!U40</f>
        <v>117784.25</v>
      </c>
      <c r="W40" s="37"/>
    </row>
    <row r="41" spans="1:23" x14ac:dyDescent="0.3">
      <c r="A41" s="81"/>
      <c r="B41" s="38" t="s">
        <v>56</v>
      </c>
      <c r="C41" s="39"/>
      <c r="D41" s="88"/>
      <c r="E41" s="39"/>
      <c r="F41" s="30">
        <v>7724.0400000000009</v>
      </c>
      <c r="G41" s="31">
        <v>12340.060000000001</v>
      </c>
      <c r="H41" s="31">
        <v>15109.68</v>
      </c>
      <c r="I41" s="32"/>
      <c r="J41" s="40">
        <v>2</v>
      </c>
      <c r="K41" s="40">
        <v>2</v>
      </c>
      <c r="L41" s="40">
        <v>2</v>
      </c>
      <c r="M41" s="32"/>
      <c r="N41" s="88"/>
      <c r="O41" s="40"/>
      <c r="P41" s="86"/>
      <c r="Q41" s="32"/>
      <c r="R41" s="41">
        <v>15448.080000000002</v>
      </c>
      <c r="S41" s="41">
        <v>24680.120000000003</v>
      </c>
      <c r="T41" s="41">
        <v>30219.360000000001</v>
      </c>
      <c r="U41" s="42">
        <f>(R41+S41+T41)+'[1]Fracción II 3er 2022'!U41</f>
        <v>221437.68</v>
      </c>
      <c r="W41" s="37"/>
    </row>
    <row r="42" spans="1:23" x14ac:dyDescent="0.3">
      <c r="A42" s="81"/>
      <c r="B42" s="38" t="s">
        <v>57</v>
      </c>
      <c r="C42" s="39"/>
      <c r="D42" s="88"/>
      <c r="E42" s="39"/>
      <c r="F42" s="30">
        <v>7357.4799999999968</v>
      </c>
      <c r="G42" s="31">
        <v>11729.140000000001</v>
      </c>
      <c r="H42" s="31">
        <v>14346.976363636362</v>
      </c>
      <c r="I42" s="39"/>
      <c r="J42" s="40">
        <v>11</v>
      </c>
      <c r="K42" s="40">
        <v>11</v>
      </c>
      <c r="L42" s="40">
        <v>11</v>
      </c>
      <c r="M42" s="39"/>
      <c r="N42" s="88"/>
      <c r="O42" s="39"/>
      <c r="P42" s="86"/>
      <c r="Q42" s="39"/>
      <c r="R42" s="41">
        <v>80932.27999999997</v>
      </c>
      <c r="S42" s="41">
        <v>129020.54000000001</v>
      </c>
      <c r="T42" s="41">
        <v>157816.74</v>
      </c>
      <c r="U42" s="42">
        <f>(R42+S42+T42)+'[1]Fracción II 3er 2022'!U42</f>
        <v>1252587.2599999998</v>
      </c>
      <c r="W42" s="37"/>
    </row>
    <row r="43" spans="1:23" x14ac:dyDescent="0.3">
      <c r="A43" s="81"/>
      <c r="B43" s="38" t="s">
        <v>58</v>
      </c>
      <c r="C43" s="39"/>
      <c r="D43" s="88"/>
      <c r="E43" s="39"/>
      <c r="F43" s="30">
        <v>6963.932499999999</v>
      </c>
      <c r="G43" s="31">
        <v>11149.300000000001</v>
      </c>
      <c r="H43" s="31">
        <v>13583.779999999999</v>
      </c>
      <c r="I43" s="39"/>
      <c r="J43" s="40">
        <v>8</v>
      </c>
      <c r="K43" s="40">
        <v>8</v>
      </c>
      <c r="L43" s="40">
        <v>8</v>
      </c>
      <c r="M43" s="39"/>
      <c r="N43" s="88"/>
      <c r="O43" s="39"/>
      <c r="P43" s="86"/>
      <c r="Q43" s="39"/>
      <c r="R43" s="41">
        <v>55711.459999999992</v>
      </c>
      <c r="S43" s="41">
        <v>89194.400000000009</v>
      </c>
      <c r="T43" s="41">
        <v>108670.23999999999</v>
      </c>
      <c r="U43" s="42">
        <f>(R43+S43+T43)+'[1]Fracción II 3er 2022'!U43</f>
        <v>805879.0349999998</v>
      </c>
      <c r="W43" s="37"/>
    </row>
    <row r="44" spans="1:23" ht="17.25" thickBot="1" x14ac:dyDescent="0.35">
      <c r="A44" s="82"/>
      <c r="B44" s="38" t="s">
        <v>59</v>
      </c>
      <c r="C44" s="39"/>
      <c r="D44" s="88"/>
      <c r="E44" s="39"/>
      <c r="F44" s="30">
        <v>6796.68</v>
      </c>
      <c r="G44" s="31">
        <v>10794.48</v>
      </c>
      <c r="H44" s="31">
        <v>13177.194999999998</v>
      </c>
      <c r="I44" s="39"/>
      <c r="J44" s="47">
        <v>12</v>
      </c>
      <c r="K44" s="47">
        <v>12</v>
      </c>
      <c r="L44" s="47">
        <v>12</v>
      </c>
      <c r="M44" s="48"/>
      <c r="N44" s="89"/>
      <c r="O44" s="48"/>
      <c r="P44" s="87"/>
      <c r="Q44" s="48"/>
      <c r="R44" s="49">
        <v>81560.160000000003</v>
      </c>
      <c r="S44" s="49">
        <v>129533.75999999999</v>
      </c>
      <c r="T44" s="49">
        <v>158126.33999999997</v>
      </c>
      <c r="U44" s="50">
        <f>(R44+S44+T44)+'[1]Fracción II 3er 2022'!U44</f>
        <v>1213213.3299999998</v>
      </c>
      <c r="W44" s="37"/>
    </row>
    <row r="45" spans="1:23" ht="16.5" customHeight="1" x14ac:dyDescent="0.2">
      <c r="A45" s="74" t="s">
        <v>60</v>
      </c>
      <c r="B45" s="74"/>
      <c r="C45" s="74"/>
      <c r="D45" s="74"/>
      <c r="E45" s="74"/>
      <c r="F45" s="74"/>
      <c r="G45" s="74"/>
      <c r="H45" s="74"/>
      <c r="I45" s="74"/>
      <c r="J45" s="74"/>
      <c r="K45" s="51"/>
      <c r="L45" s="52"/>
      <c r="M45" s="52"/>
      <c r="N45" s="52"/>
      <c r="O45" s="52"/>
      <c r="P45" s="52"/>
      <c r="Q45" s="52"/>
      <c r="R45" s="52"/>
      <c r="S45" s="52"/>
      <c r="T45" s="52"/>
      <c r="U45" s="53"/>
    </row>
    <row r="46" spans="1:23" x14ac:dyDescent="0.2">
      <c r="A46" s="75"/>
      <c r="B46" s="75"/>
      <c r="C46" s="75"/>
      <c r="D46" s="75"/>
      <c r="E46" s="75"/>
      <c r="F46" s="75"/>
      <c r="G46" s="75"/>
      <c r="H46" s="75"/>
      <c r="I46" s="75"/>
      <c r="J46" s="75"/>
      <c r="K46" s="54"/>
      <c r="L46" s="76" t="s">
        <v>61</v>
      </c>
      <c r="M46" s="76"/>
      <c r="N46" s="76"/>
      <c r="O46" s="76"/>
      <c r="P46" s="76"/>
      <c r="Q46" s="77"/>
      <c r="R46" s="55">
        <f>SUM(R11:R44)</f>
        <v>8230207.240000003</v>
      </c>
      <c r="S46" s="55">
        <f>SUM(S11:S44)</f>
        <v>12811421.939999998</v>
      </c>
      <c r="T46" s="55">
        <f>SUM(T11:T44)</f>
        <v>13599908.799999993</v>
      </c>
      <c r="U46" s="56"/>
    </row>
    <row r="47" spans="1:23" x14ac:dyDescent="0.25">
      <c r="A47" s="75"/>
      <c r="B47" s="75"/>
      <c r="C47" s="75"/>
      <c r="D47" s="75"/>
      <c r="E47" s="75"/>
      <c r="F47" s="75"/>
      <c r="G47" s="75"/>
      <c r="H47" s="75"/>
      <c r="I47" s="75"/>
      <c r="J47" s="75"/>
      <c r="K47" s="54"/>
      <c r="L47" s="76" t="s">
        <v>62</v>
      </c>
      <c r="M47" s="76"/>
      <c r="N47" s="76"/>
      <c r="O47" s="76"/>
      <c r="P47" s="76"/>
      <c r="Q47" s="78"/>
      <c r="R47" s="55"/>
      <c r="S47" s="55"/>
      <c r="T47" s="56">
        <f>T46+S46+R46</f>
        <v>34641537.979999997</v>
      </c>
      <c r="U47" s="56"/>
      <c r="V47" s="57"/>
    </row>
    <row r="48" spans="1:23" x14ac:dyDescent="0.25">
      <c r="A48" s="75"/>
      <c r="B48" s="75"/>
      <c r="C48" s="75"/>
      <c r="D48" s="75"/>
      <c r="E48" s="75"/>
      <c r="F48" s="75"/>
      <c r="G48" s="75"/>
      <c r="H48" s="75"/>
      <c r="I48" s="75"/>
      <c r="J48" s="75"/>
      <c r="K48" s="54"/>
      <c r="L48" s="76" t="s">
        <v>63</v>
      </c>
      <c r="M48" s="76"/>
      <c r="N48" s="76"/>
      <c r="O48" s="76"/>
      <c r="P48" s="76"/>
      <c r="Q48" s="79"/>
      <c r="R48" s="58"/>
      <c r="S48" s="58"/>
      <c r="T48" s="58"/>
      <c r="U48" s="56">
        <f>SUM(U11:U44)</f>
        <v>108714783.32499999</v>
      </c>
      <c r="V48" s="59"/>
    </row>
    <row r="49" spans="1:24" ht="35.25" customHeight="1" x14ac:dyDescent="0.3">
      <c r="A49" s="75"/>
      <c r="B49" s="75"/>
      <c r="C49" s="75"/>
      <c r="D49" s="75"/>
      <c r="E49" s="75"/>
      <c r="F49" s="75"/>
      <c r="G49" s="75"/>
      <c r="H49" s="75"/>
      <c r="I49" s="75"/>
      <c r="J49" s="75"/>
      <c r="K49" s="54"/>
      <c r="R49" s="61"/>
      <c r="S49" s="62"/>
      <c r="T49" s="63"/>
      <c r="U49" s="64"/>
      <c r="V49" s="65"/>
      <c r="W49" s="66"/>
      <c r="X49" s="66"/>
    </row>
    <row r="50" spans="1:24" x14ac:dyDescent="0.3">
      <c r="K50" s="67"/>
      <c r="S50" s="68"/>
      <c r="T50" s="63"/>
      <c r="V50" s="69"/>
      <c r="W50" s="66"/>
      <c r="X50" s="66"/>
    </row>
    <row r="51" spans="1:24" x14ac:dyDescent="0.3">
      <c r="S51" s="68"/>
      <c r="T51" s="63"/>
      <c r="V51" s="70"/>
      <c r="W51" s="66"/>
      <c r="X51" s="66"/>
    </row>
    <row r="52" spans="1:24" x14ac:dyDescent="0.3">
      <c r="T52" s="61"/>
      <c r="V52" s="71"/>
    </row>
    <row r="53" spans="1:24" ht="17.25" thickBot="1" x14ac:dyDescent="0.35">
      <c r="B53" s="72"/>
      <c r="F53" s="73"/>
      <c r="G53" s="73"/>
      <c r="H53" s="73"/>
      <c r="I53" s="73"/>
      <c r="J53" s="73"/>
    </row>
    <row r="54" spans="1:24" x14ac:dyDescent="0.3">
      <c r="B54" s="2" t="s">
        <v>64</v>
      </c>
      <c r="F54" s="2" t="s">
        <v>65</v>
      </c>
      <c r="G54" s="2"/>
      <c r="H54" s="2"/>
      <c r="I54" s="2"/>
      <c r="J54" s="2"/>
      <c r="K54" s="2"/>
    </row>
    <row r="55" spans="1:24" x14ac:dyDescent="0.3">
      <c r="B55" s="2" t="s">
        <v>66</v>
      </c>
      <c r="F55" s="2" t="s">
        <v>67</v>
      </c>
      <c r="G55" s="2"/>
      <c r="H55" s="2"/>
      <c r="I55" s="2"/>
      <c r="J55" s="2"/>
      <c r="K55" s="2"/>
    </row>
    <row r="56" spans="1:24" x14ac:dyDescent="0.3">
      <c r="B56" s="2" t="s">
        <v>68</v>
      </c>
      <c r="F56" s="2" t="s">
        <v>17</v>
      </c>
      <c r="G56" s="2"/>
      <c r="H56" s="2"/>
      <c r="I56" s="2"/>
      <c r="J56" s="2"/>
      <c r="K56" s="2"/>
    </row>
    <row r="57" spans="1:24" x14ac:dyDescent="0.3">
      <c r="F57" s="2"/>
      <c r="G57" s="2"/>
      <c r="H57" s="2"/>
      <c r="I57" s="2"/>
      <c r="J57" s="2"/>
      <c r="K57" s="2"/>
    </row>
  </sheetData>
  <mergeCells count="19">
    <mergeCell ref="A1:T1"/>
    <mergeCell ref="A3:T4"/>
    <mergeCell ref="A6:T6"/>
    <mergeCell ref="A7:A8"/>
    <mergeCell ref="B7:P7"/>
    <mergeCell ref="F8:H8"/>
    <mergeCell ref="J8:L8"/>
    <mergeCell ref="R8:U8"/>
    <mergeCell ref="A11:A44"/>
    <mergeCell ref="D11:D18"/>
    <mergeCell ref="P11:P44"/>
    <mergeCell ref="D19:D28"/>
    <mergeCell ref="D29:D44"/>
    <mergeCell ref="N40:N44"/>
    <mergeCell ref="A45:J49"/>
    <mergeCell ref="L46:P46"/>
    <mergeCell ref="Q46:Q48"/>
    <mergeCell ref="L47:P47"/>
    <mergeCell ref="L48:P48"/>
  </mergeCells>
  <printOptions horizontalCentered="1"/>
  <pageMargins left="0.59055118110236227" right="0.19685039370078741" top="0.98425196850393704" bottom="0.98425196850393704" header="0.51181102362204722" footer="0.51181102362204722"/>
  <pageSetup scale="3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Fracción II 4to 2022</vt:lpstr>
      <vt:lpstr>'Fracción II 4to 2022'!Área_de_impresión</vt:lpstr>
      <vt:lpstr>'Fracción II 4to 2022'!Títulos_a_imprimir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Erika Flores Flores</dc:creator>
  <cp:lastModifiedBy>Erika Flores Flores</cp:lastModifiedBy>
  <cp:lastPrinted>2023-01-11T16:13:33Z</cp:lastPrinted>
  <dcterms:created xsi:type="dcterms:W3CDTF">2023-01-11T16:04:36Z</dcterms:created>
  <dcterms:modified xsi:type="dcterms:W3CDTF">2023-01-11T18:13:24Z</dcterms:modified>
</cp:coreProperties>
</file>