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3\ART 37\CUARTO TRIMESTRE\"/>
    </mc:Choice>
  </mc:AlternateContent>
  <bookViews>
    <workbookView xWindow="0" yWindow="0" windowWidth="20490" windowHeight="7050" activeTab="2"/>
  </bookViews>
  <sheets>
    <sheet name="ESF." sheetId="2" r:id="rId1"/>
    <sheet name="E.ACTIVIDADES DICIEMBRE 23" sheetId="3" r:id="rId2"/>
    <sheet name="EDO ANAL INGRESOS" sheetId="4" r:id="rId3"/>
    <sheet name="EDO. ANA. EGRESOS OBJ. DEL GTO." sheetId="5" r:id="rId4"/>
    <sheet name="Hoja1" sheetId="1" r:id="rId5"/>
  </sheets>
  <definedNames>
    <definedName name="_xlnm.Print_Area" localSheetId="1">'E.ACTIVIDADES DICIEMBRE 23'!$A$1:$I$32</definedName>
    <definedName name="_xlnm.Print_Area" localSheetId="2">'EDO ANAL INGRESOS'!$A$1:$G$59</definedName>
    <definedName name="_xlnm.Print_Area" localSheetId="0">ESF.!$A$1:$F$49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12" i="3" s="1"/>
  <c r="G23" i="3" s="1"/>
  <c r="G15" i="3"/>
  <c r="B17" i="2" l="1"/>
  <c r="C17" i="2"/>
  <c r="C29" i="2" s="1"/>
  <c r="E18" i="2"/>
  <c r="E27" i="2" s="1"/>
  <c r="F18" i="2"/>
  <c r="F27" i="2" s="1"/>
  <c r="B28" i="2"/>
  <c r="C28" i="2"/>
  <c r="B29" i="2"/>
  <c r="E30" i="2"/>
  <c r="F30" i="2"/>
  <c r="E34" i="2"/>
  <c r="F34" i="2"/>
  <c r="E40" i="2"/>
  <c r="E43" i="2" s="1"/>
  <c r="F40" i="2"/>
  <c r="F43" i="2" s="1"/>
  <c r="F45" i="2" s="1"/>
  <c r="E45" i="2" l="1"/>
  <c r="E56" i="2" s="1"/>
  <c r="F56" i="2"/>
</calcChain>
</file>

<file path=xl/sharedStrings.xml><?xml version="1.0" encoding="utf-8"?>
<sst xmlns="http://schemas.openxmlformats.org/spreadsheetml/2006/main" count="256" uniqueCount="207">
  <si>
    <t>SECRETARIO DE ADMON Y FINANZAS</t>
  </si>
  <si>
    <t>RECTOR U.T.E.Q.</t>
  </si>
  <si>
    <t>Bajo protesta de decir verdad declaramos que los Estados Financieros y sus Notas son razonablemente correctos y responsabilidad del emisor</t>
  </si>
  <si>
    <t>MDCO. APOLINAR VILLEGAS ARCOS</t>
  </si>
  <si>
    <t>M. EN C. JOSE CARLOS ARREDONDO VELÁZQUEZ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</si>
  <si>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</si>
  <si>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</si>
  <si>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</si>
  <si>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</si>
  <si>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</si>
  <si>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</si>
  <si>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</si>
  <si>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</si>
  <si>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</si>
  <si>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</si>
  <si>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</si>
  <si>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</si>
  <si>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</si>
  <si>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</si>
  <si>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</si>
  <si>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</si>
  <si>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</si>
  <si>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 Activos No Circulantes</t>
  </si>
  <si>
    <t>Total del Pasivo</t>
  </si>
  <si>
    <t>Otros Activos no Circulantes</t>
  </si>
  <si>
    <t>Total de Pasivos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</si>
  <si>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</si>
  <si>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</si>
  <si>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</si>
  <si>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</si>
  <si>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</si>
  <si>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</si>
  <si>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</si>
  <si>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</si>
  <si>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</si>
  <si>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</si>
  <si>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</si>
  <si>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</si>
  <si>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</si>
  <si>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</si>
  <si>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</si>
  <si>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Total de Pasivos Circulantes</t>
  </si>
  <si>
    <t>Activo No Circulante</t>
  </si>
  <si>
    <t>Otros Pasivos a Corto Plazo</t>
  </si>
  <si>
    <t>Total de Activos Circulantes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</si>
  <si>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</si>
  <si>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</si>
  <si>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</si>
  <si>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</si>
  <si>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</si>
  <si>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</si>
  <si>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</si>
  <si>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</si>
  <si>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</si>
  <si>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</si>
  <si>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</si>
  <si>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</si>
  <si>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</si>
  <si>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</si>
  <si>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</si>
  <si>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</si>
  <si>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</si>
  <si>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</si>
  <si>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 xml:space="preserve"> DIC -2022</t>
  </si>
  <si>
    <t>Concepto</t>
  </si>
  <si>
    <t xml:space="preserve">(Pesos) </t>
  </si>
  <si>
    <t xml:space="preserve">                 Al  31 de Diciembre 2023  </t>
  </si>
  <si>
    <t>ESTADO DE SITUACIÓN FINANCIERA</t>
  </si>
  <si>
    <t>Ejercicio 2023</t>
  </si>
  <si>
    <t>UNIVERSIDAD TECNOLOGICA DE QUERETARO</t>
  </si>
  <si>
    <t>JEFE DEL DEPARTAMENTO DE CONTABILIDAD</t>
  </si>
  <si>
    <t>SECRETARIO DE ADMON. Y FINANZAS</t>
  </si>
  <si>
    <t>C.P. JOSE LUIS ELIZONDO MARTINEZ</t>
  </si>
  <si>
    <t>MCDO. APOLINAR VILLEGAS ARCOS</t>
  </si>
  <si>
    <t>AHORRO/DESAHORRO NETO DEL EJERCICIO</t>
  </si>
  <si>
    <t>SERVICIOS GENERALES</t>
  </si>
  <si>
    <t>MATERIALES Y SUMINISTROS</t>
  </si>
  <si>
    <t>SERVICIOS PERSONALES</t>
  </si>
  <si>
    <t>GASTOS DE FUNCIONAMIENTO</t>
  </si>
  <si>
    <t>GASTOS Y OTRAS PERDIDAS</t>
  </si>
  <si>
    <t>TOTAL DE INGRESOS</t>
  </si>
  <si>
    <t>TRANSFERENCIAS FEDERALES</t>
  </si>
  <si>
    <t>INGRESOS Y OTROS BENEFICIOS</t>
  </si>
  <si>
    <t>(Pesos)</t>
  </si>
  <si>
    <t>AL 31 DE DICIEMBRE 2023</t>
  </si>
  <si>
    <t xml:space="preserve">ESTADO DE ACTIVIDADES DE RECURSOS PUBLICOS FEDERALES  </t>
  </si>
  <si>
    <t>EJERCICIO 2023</t>
  </si>
  <si>
    <t xml:space="preserve">  </t>
  </si>
  <si>
    <t>ESTADO ANALÍTICO DE INGRESOS</t>
  </si>
  <si>
    <t>Del 01 de enero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</si>
  <si>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</si>
  <si>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</si>
  <si>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</si>
  <si>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</si>
  <si>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</si>
  <si>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</si>
  <si>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</si>
  <si>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</si>
  <si>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1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</si>
  <si>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2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</si>
  <si>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t>(3 = 1 + 2)</t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</si>
  <si>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4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</si>
  <si>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5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</si>
  <si>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</si>
  <si>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</si>
  <si>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</si>
  <si>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</si>
  <si>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</si>
  <si>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</si>
  <si>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</si>
  <si>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</si>
  <si>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</si>
  <si>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</si>
  <si>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</si>
  <si>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</si>
  <si>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</si>
  <si>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</si>
  <si>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</si>
  <si>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ProductosÂ¹</t>
  </si>
  <si>
    <t>AprovechamientosÂ²</t>
  </si>
  <si>
    <t>Ingresos de los Entes Públicos de los Poderes Legislativo y Judicial, de los Órganos Autónomos y del Sector Paraestatal o Paramunicipal, así­ como de las Empresas Productivas del Estado</t>
  </si>
  <si>
    <t>Ingresos por Venta de Bienes, Prestación de Servicios y Otros IngresosÂ³</t>
  </si>
  <si>
    <t>Ingresos derivados de financiamientos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</si>
  <si>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</si>
  <si>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</si>
  <si>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</si>
  <si>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Bajo protesta de decir verdad declaramos que los Estados Financieros y sus notas, son razonablemente correctos y son responsabilidad del emisor.</t>
  </si>
  <si>
    <t>ESTADO ANALÍTICO DEL EJERCICIO DEL PRESUPUESTO DE EGRESOS</t>
  </si>
  <si>
    <t>CLASIFICACIÓN POR OBJETO DEL GASTO (CAPÍTULO Y CONCEPTO)</t>
  </si>
  <si>
    <t xml:space="preserve">Del 01 de enero al 31 de diciembre de 2023 </t>
  </si>
  <si>
    <t>Egresos</t>
  </si>
  <si>
    <t>Subejercicio</t>
  </si>
  <si>
    <t>Aprobado</t>
  </si>
  <si>
    <t>Ampliaciones  / (Reducciones)</t>
  </si>
  <si>
    <t>Pagado</t>
  </si>
  <si>
    <t>3 = (1 + 2)</t>
  </si>
  <si>
    <t>6 = (3 - 4)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</si>
  <si>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</si>
  <si>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</si>
  <si>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</si>
  <si>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</si>
  <si>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</si>
  <si>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</si>
  <si>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</si>
  <si>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</si>
  <si>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</si>
  <si>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</si>
  <si>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</si>
  <si>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</si>
  <si>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</si>
  <si>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</si>
  <si>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</si>
  <si>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</si>
  <si>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</si>
  <si>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</si>
  <si>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</si>
  <si>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</si>
  <si>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</si>
  <si>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</si>
  <si>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</si>
  <si>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</si>
  <si>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</si>
  <si>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</si>
  <si>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</si>
  <si>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</si>
  <si>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</si>
  <si>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</si>
  <si>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</si>
  <si>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</si>
  <si>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</si>
  <si>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</si>
  <si>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</si>
  <si>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</si>
  <si>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</si>
  <si>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</si>
  <si>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</si>
  <si>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</si>
  <si>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</si>
  <si>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</si>
  <si>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</si>
  <si>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</si>
  <si>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</si>
  <si>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</si>
  <si>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</si>
  <si>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</si>
  <si>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</si>
  <si>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</si>
  <si>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</si>
  <si>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</si>
  <si>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</si>
  <si>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</si>
  <si>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</si>
  <si>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</si>
  <si>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</si>
  <si>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</si>
  <si>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</si>
  <si>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</si>
  <si>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</si>
  <si>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</si>
  <si>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</si>
  <si>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  INTERESES DE LA DEUDA PÚBLICA</t>
  </si>
  <si>
    <t>COMISIONES DE LA DEUDA PÚBLICA</t>
  </si>
  <si>
    <t>  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</si>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</sst>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0.00_ ;[Red]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  <font>
      <b/>
      <sz val="12"/>
      <color rgb="FF6600FF"/>
      <name val="Arial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b/>
      <sz val="11"/>
      <color rgb="FF66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FF"/>
      <name val="Arial"/>
      <family val="2"/>
    </font>
    <font>
      <sz val="9"/>
      <name val="Arial"/>
      <family val="2"/>
    </font>
    <font>
      <b/>
      <sz val="10"/>
      <color rgb="FFA019EB"/>
      <name val="Arial"/>
      <family val="2"/>
    </font>
    <font>
      <b/>
      <sz val="10"/>
      <color rgb="FF6600CC"/>
      <name val="Arial"/>
      <family val="2"/>
    </font>
    <font>
      <sz val="5"/>
      <name val="Times New Roman"/>
      <family val="1"/>
    </font>
    <font>
      <b/>
      <sz val="12"/>
      <name val="Arial"/>
      <family val="2"/>
    </font>
    <font>
      <b/>
      <sz val="12"/>
      <color rgb="FF00CC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5"/>
      <color rgb="FF000000"/>
      <name val="Times New Roman"/>
      <family val="1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horizontal="right" vertical="center" wrapText="1"/>
    </xf>
    <xf numFmtId="3" fontId="9" fillId="4" borderId="0" xfId="0" applyNumberFormat="1" applyFont="1" applyFill="1" applyAlignment="1">
      <alignment horizontal="right" vertical="center" wrapText="1"/>
    </xf>
    <xf numFmtId="0" fontId="10" fillId="4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vertical="center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0" fontId="13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vertical="center" wrapText="1"/>
    </xf>
    <xf numFmtId="0" fontId="6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vertical="center" wrapText="1"/>
    </xf>
    <xf numFmtId="3" fontId="13" fillId="3" borderId="0" xfId="0" applyNumberFormat="1" applyFont="1" applyFill="1" applyAlignment="1">
      <alignment horizontal="right" vertical="center" wrapText="1"/>
    </xf>
    <xf numFmtId="165" fontId="13" fillId="3" borderId="0" xfId="1" applyNumberFormat="1" applyFont="1" applyFill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5" fontId="14" fillId="3" borderId="0" xfId="1" applyNumberFormat="1" applyFont="1" applyFill="1" applyAlignment="1">
      <alignment horizontal="right" vertical="center" wrapText="1"/>
    </xf>
    <xf numFmtId="3" fontId="11" fillId="5" borderId="0" xfId="0" applyNumberFormat="1" applyFont="1" applyFill="1" applyAlignment="1">
      <alignment horizontal="right" vertical="center" wrapText="1"/>
    </xf>
    <xf numFmtId="3" fontId="12" fillId="5" borderId="0" xfId="0" applyNumberFormat="1" applyFont="1" applyFill="1" applyAlignment="1">
      <alignment horizontal="right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3" fontId="11" fillId="3" borderId="0" xfId="0" applyNumberFormat="1" applyFont="1" applyFill="1" applyAlignment="1">
      <alignment horizontal="right" vertical="center" wrapText="1"/>
    </xf>
    <xf numFmtId="3" fontId="12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43" fontId="3" fillId="2" borderId="0" xfId="1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2" fillId="0" borderId="0" xfId="0" applyNumberFormat="1" applyFont="1" applyFill="1" applyBorder="1"/>
    <xf numFmtId="44" fontId="2" fillId="7" borderId="6" xfId="0" applyNumberFormat="1" applyFont="1" applyFill="1" applyBorder="1"/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0" fillId="0" borderId="10" xfId="0" applyBorder="1"/>
    <xf numFmtId="44" fontId="0" fillId="0" borderId="11" xfId="2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4" fontId="0" fillId="0" borderId="15" xfId="2" applyFont="1" applyBorder="1"/>
    <xf numFmtId="0" fontId="0" fillId="0" borderId="16" xfId="0" applyBorder="1"/>
    <xf numFmtId="0" fontId="0" fillId="0" borderId="17" xfId="0" applyBorder="1"/>
    <xf numFmtId="44" fontId="0" fillId="0" borderId="15" xfId="0" applyNumberFormat="1" applyBorder="1"/>
    <xf numFmtId="0" fontId="0" fillId="0" borderId="0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44" fontId="2" fillId="0" borderId="0" xfId="0" applyNumberFormat="1" applyFont="1" applyBorder="1"/>
    <xf numFmtId="44" fontId="2" fillId="0" borderId="14" xfId="0" applyNumberFormat="1" applyFont="1" applyBorder="1"/>
    <xf numFmtId="0" fontId="0" fillId="0" borderId="15" xfId="0" applyBorder="1"/>
    <xf numFmtId="0" fontId="2" fillId="0" borderId="16" xfId="0" applyFont="1" applyBorder="1"/>
    <xf numFmtId="0" fontId="2" fillId="0" borderId="17" xfId="0" applyFont="1" applyBorder="1"/>
    <xf numFmtId="0" fontId="0" fillId="0" borderId="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166" fontId="0" fillId="0" borderId="0" xfId="0" applyNumberFormat="1"/>
    <xf numFmtId="44" fontId="0" fillId="0" borderId="0" xfId="0" applyNumberFormat="1" applyBorder="1"/>
    <xf numFmtId="44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22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center" wrapText="1"/>
    </xf>
    <xf numFmtId="0" fontId="22" fillId="0" borderId="0" xfId="0" applyFont="1"/>
    <xf numFmtId="0" fontId="22" fillId="3" borderId="5" xfId="0" applyFont="1" applyFill="1" applyBorder="1" applyAlignment="1">
      <alignment vertical="top" wrapText="1"/>
    </xf>
    <xf numFmtId="0" fontId="23" fillId="3" borderId="5" xfId="0" applyFont="1" applyFill="1" applyBorder="1" applyAlignment="1">
      <alignment horizontal="center" wrapText="1"/>
    </xf>
    <xf numFmtId="0" fontId="24" fillId="0" borderId="0" xfId="0" applyFont="1"/>
    <xf numFmtId="0" fontId="25" fillId="3" borderId="25" xfId="0" applyFont="1" applyFill="1" applyBorder="1" applyAlignment="1">
      <alignment horizontal="center" wrapText="1"/>
    </xf>
    <xf numFmtId="0" fontId="26" fillId="3" borderId="26" xfId="0" applyFont="1" applyFill="1" applyBorder="1" applyAlignment="1">
      <alignment horizontal="center" wrapText="1"/>
    </xf>
    <xf numFmtId="0" fontId="26" fillId="3" borderId="27" xfId="0" applyFont="1" applyFill="1" applyBorder="1" applyAlignment="1">
      <alignment horizontal="center" wrapText="1"/>
    </xf>
    <xf numFmtId="0" fontId="26" fillId="3" borderId="28" xfId="0" applyFont="1" applyFill="1" applyBorder="1" applyAlignment="1">
      <alignment horizontal="center" wrapText="1"/>
    </xf>
    <xf numFmtId="0" fontId="26" fillId="3" borderId="25" xfId="0" applyFont="1" applyFill="1" applyBorder="1" applyAlignment="1">
      <alignment horizontal="center" wrapText="1"/>
    </xf>
    <xf numFmtId="0" fontId="25" fillId="3" borderId="29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30" xfId="0" applyFont="1" applyFill="1" applyBorder="1" applyAlignment="1">
      <alignment horizontal="center" wrapText="1"/>
    </xf>
    <xf numFmtId="0" fontId="25" fillId="3" borderId="30" xfId="0" applyFont="1" applyFill="1" applyBorder="1" applyAlignment="1">
      <alignment horizontal="center" wrapText="1"/>
    </xf>
    <xf numFmtId="0" fontId="0" fillId="3" borderId="3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25" fillId="3" borderId="33" xfId="0" applyFont="1" applyFill="1" applyBorder="1" applyAlignment="1">
      <alignment wrapText="1"/>
    </xf>
    <xf numFmtId="0" fontId="25" fillId="3" borderId="0" xfId="0" applyFont="1" applyFill="1" applyAlignment="1">
      <alignment horizontal="right" wrapText="1"/>
    </xf>
    <xf numFmtId="0" fontId="25" fillId="3" borderId="34" xfId="0" applyFont="1" applyFill="1" applyBorder="1" applyAlignment="1">
      <alignment horizontal="right" wrapText="1"/>
    </xf>
    <xf numFmtId="3" fontId="25" fillId="3" borderId="0" xfId="0" applyNumberFormat="1" applyFont="1" applyFill="1" applyAlignment="1">
      <alignment horizontal="right" wrapText="1"/>
    </xf>
    <xf numFmtId="3" fontId="25" fillId="3" borderId="34" xfId="0" applyNumberFormat="1" applyFont="1" applyFill="1" applyBorder="1" applyAlignment="1">
      <alignment horizontal="right" wrapText="1"/>
    </xf>
    <xf numFmtId="0" fontId="0" fillId="3" borderId="35" xfId="0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25" fillId="3" borderId="4" xfId="0" applyFont="1" applyFill="1" applyBorder="1" applyAlignment="1">
      <alignment horizontal="center" vertical="top" wrapText="1"/>
    </xf>
    <xf numFmtId="3" fontId="25" fillId="3" borderId="4" xfId="0" applyNumberFormat="1" applyFont="1" applyFill="1" applyBorder="1" applyAlignment="1">
      <alignment horizontal="right" wrapText="1"/>
    </xf>
    <xf numFmtId="3" fontId="25" fillId="3" borderId="25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vertical="top" wrapText="1"/>
    </xf>
    <xf numFmtId="0" fontId="25" fillId="3" borderId="26" xfId="0" applyFont="1" applyFill="1" applyBorder="1" applyAlignment="1">
      <alignment horizontal="center" wrapText="1"/>
    </xf>
    <xf numFmtId="0" fontId="25" fillId="3" borderId="28" xfId="0" applyFont="1" applyFill="1" applyBorder="1" applyAlignment="1">
      <alignment horizontal="center" wrapText="1"/>
    </xf>
    <xf numFmtId="3" fontId="25" fillId="3" borderId="30" xfId="0" applyNumberFormat="1" applyFont="1" applyFill="1" applyBorder="1" applyAlignment="1">
      <alignment horizontal="right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wrapText="1"/>
    </xf>
    <xf numFmtId="0" fontId="0" fillId="3" borderId="27" xfId="0" applyFill="1" applyBorder="1" applyAlignment="1">
      <alignment wrapText="1"/>
    </xf>
    <xf numFmtId="0" fontId="28" fillId="3" borderId="33" xfId="0" applyFont="1" applyFill="1" applyBorder="1" applyAlignment="1">
      <alignment horizontal="left" vertical="top" wrapText="1" indent="1"/>
    </xf>
    <xf numFmtId="0" fontId="28" fillId="3" borderId="0" xfId="0" applyFont="1" applyFill="1" applyAlignment="1">
      <alignment horizontal="right" wrapText="1"/>
    </xf>
    <xf numFmtId="0" fontId="28" fillId="3" borderId="34" xfId="0" applyFont="1" applyFill="1" applyBorder="1" applyAlignment="1">
      <alignment horizontal="right" wrapText="1"/>
    </xf>
    <xf numFmtId="3" fontId="28" fillId="3" borderId="0" xfId="0" applyNumberFormat="1" applyFont="1" applyFill="1" applyAlignment="1">
      <alignment horizontal="right" wrapText="1"/>
    </xf>
    <xf numFmtId="3" fontId="28" fillId="3" borderId="34" xfId="0" applyNumberFormat="1" applyFont="1" applyFill="1" applyBorder="1" applyAlignment="1">
      <alignment horizontal="right" wrapText="1"/>
    </xf>
    <xf numFmtId="0" fontId="22" fillId="0" borderId="0" xfId="0" applyFont="1" applyAlignment="1">
      <alignment vertical="center"/>
    </xf>
    <xf numFmtId="0" fontId="22" fillId="3" borderId="0" xfId="0" applyFont="1" applyFill="1" applyAlignment="1">
      <alignment vertical="top" wrapText="1"/>
    </xf>
    <xf numFmtId="0" fontId="22" fillId="3" borderId="0" xfId="0" applyFont="1" applyFill="1" applyAlignment="1">
      <alignment wrapText="1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wrapText="1"/>
    </xf>
    <xf numFmtId="0" fontId="29" fillId="0" borderId="0" xfId="0" applyFont="1"/>
    <xf numFmtId="0" fontId="29" fillId="0" borderId="0" xfId="0" applyFont="1" applyAlignment="1">
      <alignment horizontal="left" wrapText="1"/>
    </xf>
    <xf numFmtId="0" fontId="23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0" fontId="29" fillId="3" borderId="0" xfId="0" applyFont="1" applyFill="1" applyAlignment="1">
      <alignment horizontal="center" wrapText="1"/>
    </xf>
    <xf numFmtId="0" fontId="23" fillId="3" borderId="0" xfId="0" applyFont="1" applyFill="1" applyBorder="1" applyAlignment="1">
      <alignment wrapText="1"/>
    </xf>
    <xf numFmtId="0" fontId="0" fillId="3" borderId="0" xfId="0" applyFill="1" applyAlignment="1">
      <alignment vertical="top" wrapText="1"/>
    </xf>
    <xf numFmtId="0" fontId="30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vertical="top" wrapText="1"/>
    </xf>
    <xf numFmtId="0" fontId="30" fillId="3" borderId="5" xfId="0" applyFont="1" applyFill="1" applyBorder="1" applyAlignment="1">
      <alignment horizontal="center" wrapText="1"/>
    </xf>
    <xf numFmtId="0" fontId="31" fillId="0" borderId="0" xfId="0" applyFont="1"/>
    <xf numFmtId="0" fontId="26" fillId="3" borderId="29" xfId="0" applyFont="1" applyFill="1" applyBorder="1" applyAlignment="1">
      <alignment horizontal="center" wrapText="1"/>
    </xf>
    <xf numFmtId="0" fontId="26" fillId="3" borderId="33" xfId="0" applyFont="1" applyFill="1" applyBorder="1" applyAlignment="1">
      <alignment wrapText="1"/>
    </xf>
    <xf numFmtId="3" fontId="26" fillId="3" borderId="0" xfId="0" applyNumberFormat="1" applyFont="1" applyFill="1" applyAlignment="1">
      <alignment horizontal="right" wrapText="1"/>
    </xf>
    <xf numFmtId="0" fontId="26" fillId="3" borderId="34" xfId="0" applyFont="1" applyFill="1" applyBorder="1" applyAlignment="1">
      <alignment horizontal="right" wrapText="1"/>
    </xf>
    <xf numFmtId="0" fontId="32" fillId="3" borderId="33" xfId="0" applyFont="1" applyFill="1" applyBorder="1" applyAlignment="1">
      <alignment horizontal="left" vertical="top" wrapText="1" indent="1"/>
    </xf>
    <xf numFmtId="3" fontId="32" fillId="3" borderId="0" xfId="0" applyNumberFormat="1" applyFont="1" applyFill="1" applyAlignment="1">
      <alignment horizontal="right" wrapText="1"/>
    </xf>
    <xf numFmtId="0" fontId="32" fillId="3" borderId="34" xfId="0" applyFont="1" applyFill="1" applyBorder="1" applyAlignment="1">
      <alignment horizontal="right" wrapText="1"/>
    </xf>
    <xf numFmtId="0" fontId="32" fillId="3" borderId="0" xfId="0" applyFont="1" applyFill="1" applyAlignment="1">
      <alignment horizontal="right" wrapText="1"/>
    </xf>
    <xf numFmtId="3" fontId="26" fillId="3" borderId="34" xfId="0" applyNumberFormat="1" applyFont="1" applyFill="1" applyBorder="1" applyAlignment="1">
      <alignment horizontal="right" wrapText="1"/>
    </xf>
    <xf numFmtId="3" fontId="32" fillId="3" borderId="34" xfId="0" applyNumberFormat="1" applyFont="1" applyFill="1" applyBorder="1" applyAlignment="1">
      <alignment horizontal="right" wrapText="1"/>
    </xf>
    <xf numFmtId="0" fontId="26" fillId="3" borderId="0" xfId="0" applyFont="1" applyFill="1" applyAlignment="1">
      <alignment horizontal="right" wrapText="1"/>
    </xf>
    <xf numFmtId="3" fontId="26" fillId="3" borderId="4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3" borderId="1" xfId="0" applyFont="1" applyFill="1" applyBorder="1" applyAlignment="1">
      <alignment horizontal="center" wrapText="1"/>
    </xf>
    <xf numFmtId="0" fontId="35" fillId="3" borderId="1" xfId="0" applyFont="1" applyFill="1" applyBorder="1" applyAlignment="1">
      <alignment wrapText="1"/>
    </xf>
    <xf numFmtId="0" fontId="28" fillId="3" borderId="0" xfId="0" applyFont="1" applyFill="1" applyAlignment="1">
      <alignment horizontal="center" wrapText="1"/>
    </xf>
    <xf numFmtId="0" fontId="35" fillId="3" borderId="0" xfId="0" applyFont="1" applyFill="1" applyBorder="1" applyAlignment="1">
      <alignment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876300"/>
    <xdr:pic>
      <xdr:nvPicPr>
        <xdr:cNvPr id="2" name="Imagen 2"/>
        <xdr:cNvPicPr/>
      </xdr:nvPicPr>
      <xdr:blipFill>
        <a:blip xmlns:r="http://schemas.openxmlformats.org/officeDocument/2006/relationships" r:embed="rId1"/>
        <a:srcRect r="71070" b="89143"/>
        <a:stretch>
          <a:fillRect/>
        </a:stretch>
      </xdr:blipFill>
      <xdr:spPr>
        <a:xfrm>
          <a:off x="0" y="0"/>
          <a:ext cx="1485900" cy="876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42749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5</xdr:row>
      <xdr:rowOff>42749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24100" cy="99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G126"/>
  <sheetViews>
    <sheetView zoomScaleNormal="100" workbookViewId="0">
      <selection activeCell="A12" sqref="A12"/>
    </sheetView>
  </sheetViews>
  <sheetFormatPr baseColWidth="10" defaultRowHeight="15" x14ac:dyDescent="0.25"/>
  <cols>
    <col min="1" max="1" width="49.85546875" style="1" customWidth="1"/>
    <col min="2" max="3" width="20.7109375" style="1" customWidth="1"/>
    <col min="4" max="4" width="48.85546875" style="1" customWidth="1"/>
    <col min="5" max="5" width="20.7109375" style="1" customWidth="1"/>
    <col min="6" max="6" width="23.85546875" style="1" customWidth="1"/>
    <col min="7" max="7" width="14.28515625" style="2" bestFit="1" customWidth="1"/>
    <col min="8" max="8" width="14.140625" style="2" bestFit="1" customWidth="1"/>
    <col min="9" max="33" width="11.42578125" style="2"/>
    <col min="34" max="16384" width="11.42578125" style="1"/>
  </cols>
  <sheetData>
    <row r="1" spans="1:9" ht="15" customHeight="1" x14ac:dyDescent="0.25">
      <c r="A1" s="17"/>
      <c r="B1" s="56" t="s">
        <v>69</v>
      </c>
      <c r="C1" s="56"/>
      <c r="D1" s="56"/>
      <c r="E1" s="56"/>
      <c r="F1" s="56"/>
    </row>
    <row r="2" spans="1:9" ht="15" customHeight="1" x14ac:dyDescent="0.25">
      <c r="A2" s="17"/>
      <c r="B2" s="56" t="s">
        <v>68</v>
      </c>
      <c r="C2" s="56"/>
      <c r="D2" s="56"/>
      <c r="E2" s="56"/>
      <c r="F2" s="56"/>
    </row>
    <row r="3" spans="1:9" ht="15" customHeight="1" x14ac:dyDescent="0.25">
      <c r="A3" s="17"/>
      <c r="B3" s="57" t="s">
        <v>67</v>
      </c>
      <c r="C3" s="57"/>
      <c r="D3" s="57"/>
      <c r="E3" s="57"/>
      <c r="F3" s="57"/>
    </row>
    <row r="4" spans="1:9" ht="15" customHeight="1" x14ac:dyDescent="0.25">
      <c r="A4" s="17"/>
      <c r="B4" s="56" t="s">
        <v>66</v>
      </c>
      <c r="C4" s="56"/>
      <c r="D4" s="56"/>
      <c r="E4" s="56"/>
      <c r="F4" s="56"/>
    </row>
    <row r="5" spans="1:9" ht="15" customHeight="1" x14ac:dyDescent="0.25">
      <c r="A5" s="55"/>
      <c r="B5" s="54" t="s">
        <v>65</v>
      </c>
      <c r="C5" s="54"/>
      <c r="D5" s="54"/>
      <c r="E5" s="54"/>
      <c r="F5" s="54"/>
    </row>
    <row r="6" spans="1:9" ht="4.5" customHeight="1" x14ac:dyDescent="0.25">
      <c r="A6" s="53"/>
    </row>
    <row r="7" spans="1:9" ht="15.75" customHeight="1" x14ac:dyDescent="0.25">
      <c r="A7" s="52" t="s">
        <v>64</v>
      </c>
      <c r="B7" s="51">
        <v>2023</v>
      </c>
      <c r="C7" s="50" t="s">
        <v>63</v>
      </c>
      <c r="D7" s="52" t="s">
        <v>64</v>
      </c>
      <c r="E7" s="51">
        <v>2023</v>
      </c>
      <c r="F7" s="50" t="s">
        <v>63</v>
      </c>
    </row>
    <row r="8" spans="1:9" ht="16.5" customHeight="1" x14ac:dyDescent="0.25">
      <c r="A8" s="49" t="s">
        <v>62</v>
      </c>
      <c r="B8" s="49"/>
      <c r="C8" s="49"/>
      <c r="D8" s="49" t="s">
        <v>61</v>
      </c>
      <c r="E8" s="49"/>
      <c r="F8" s="49"/>
    </row>
    <row r="9" spans="1:9" ht="16.5" customHeight="1" x14ac:dyDescent="0.25">
      <c r="A9" s="47" t="s">
        <v>60</v>
      </c>
      <c r="B9" s="46"/>
      <c r="C9" s="46"/>
      <c r="D9" s="47" t="s">
        <v>59</v>
      </c>
      <c r="E9" s="46"/>
      <c r="F9" s="46"/>
    </row>
    <row r="10" spans="1:9" ht="21" customHeight="1" x14ac:dyDescent="0.25">
      <c r="A10" s="28" t="s">
        <v>58</v>
      </c>
      <c r="B10" s="31">
        <v>18013810.5</v>
      </c>
      <c r="C10" s="31">
        <v>18278805</v>
      </c>
      <c r="D10" s="28" t="s">
        <v>57</v>
      </c>
      <c r="E10" s="31">
        <v>15429585</v>
      </c>
      <c r="F10" s="31">
        <v>15316250.5</v>
      </c>
      <c r="H10" s="48"/>
      <c r="I10" s="5"/>
    </row>
    <row r="11" spans="1:9" ht="21" customHeight="1" x14ac:dyDescent="0.25">
      <c r="A11" s="28" t="s">
        <v>56</v>
      </c>
      <c r="B11" s="31">
        <v>630879.5</v>
      </c>
      <c r="C11" s="31">
        <v>768105</v>
      </c>
      <c r="D11" s="28" t="s">
        <v>55</v>
      </c>
      <c r="E11" s="27">
        <v>0</v>
      </c>
      <c r="F11" s="27">
        <v>0</v>
      </c>
    </row>
    <row r="12" spans="1:9" ht="21" customHeight="1" x14ac:dyDescent="0.25">
      <c r="A12" s="28" t="s">
        <v>54</v>
      </c>
      <c r="B12" s="31">
        <v>0</v>
      </c>
      <c r="C12" s="31">
        <v>0</v>
      </c>
      <c r="D12" s="28" t="s">
        <v>53</v>
      </c>
      <c r="E12" s="27">
        <v>0</v>
      </c>
      <c r="F12" s="27">
        <v>0</v>
      </c>
    </row>
    <row r="13" spans="1:9" ht="21" customHeight="1" x14ac:dyDescent="0.25">
      <c r="A13" s="28" t="s">
        <v>52</v>
      </c>
      <c r="B13" s="27">
        <v>0</v>
      </c>
      <c r="C13" s="27">
        <v>0</v>
      </c>
      <c r="D13" s="28" t="s">
        <v>51</v>
      </c>
      <c r="E13" s="27">
        <v>0</v>
      </c>
      <c r="F13" s="27">
        <v>0</v>
      </c>
    </row>
    <row r="14" spans="1:9" ht="21" customHeight="1" x14ac:dyDescent="0.25">
      <c r="A14" s="28" t="s">
        <v>50</v>
      </c>
      <c r="B14" s="27">
        <v>0</v>
      </c>
      <c r="C14" s="27">
        <v>0</v>
      </c>
      <c r="D14" s="28" t="s">
        <v>49</v>
      </c>
      <c r="E14" s="27">
        <v>0</v>
      </c>
      <c r="F14" s="27">
        <v>0</v>
      </c>
    </row>
    <row r="15" spans="1:9" ht="21" customHeight="1" x14ac:dyDescent="0.25">
      <c r="A15" s="28" t="s">
        <v>48</v>
      </c>
      <c r="B15" s="27">
        <v>0</v>
      </c>
      <c r="C15" s="27">
        <v>0</v>
      </c>
      <c r="D15" s="28" t="s">
        <v>47</v>
      </c>
      <c r="E15" s="32">
        <v>405679</v>
      </c>
      <c r="F15" s="31">
        <v>330135.59999999998</v>
      </c>
    </row>
    <row r="16" spans="1:9" ht="21" customHeight="1" x14ac:dyDescent="0.25">
      <c r="A16" s="28" t="s">
        <v>46</v>
      </c>
      <c r="B16" s="27">
        <v>0</v>
      </c>
      <c r="C16" s="27">
        <v>0</v>
      </c>
      <c r="D16" s="28" t="s">
        <v>45</v>
      </c>
      <c r="E16" s="27">
        <v>0</v>
      </c>
      <c r="F16" s="27">
        <v>0</v>
      </c>
    </row>
    <row r="17" spans="1:8" ht="21" customHeight="1" x14ac:dyDescent="0.25">
      <c r="A17" s="42" t="s">
        <v>44</v>
      </c>
      <c r="B17" s="41">
        <f>SUM(B10:B16)</f>
        <v>18644690</v>
      </c>
      <c r="C17" s="40">
        <f>SUM(C10:C16)</f>
        <v>19046910</v>
      </c>
      <c r="D17" s="28" t="s">
        <v>43</v>
      </c>
      <c r="E17" s="27">
        <v>0</v>
      </c>
      <c r="F17" s="27">
        <v>0</v>
      </c>
    </row>
    <row r="18" spans="1:8" ht="15.75" customHeight="1" x14ac:dyDescent="0.25">
      <c r="A18" s="47" t="s">
        <v>42</v>
      </c>
      <c r="B18" s="46"/>
      <c r="C18" s="46"/>
      <c r="D18" s="42" t="s">
        <v>41</v>
      </c>
      <c r="E18" s="41">
        <f>SUM(E10:E17)</f>
        <v>15835264</v>
      </c>
      <c r="F18" s="40">
        <f>SUM(F10:F17)</f>
        <v>15646386.1</v>
      </c>
    </row>
    <row r="19" spans="1:8" ht="15" customHeight="1" x14ac:dyDescent="0.25">
      <c r="A19" s="28" t="s">
        <v>40</v>
      </c>
      <c r="B19" s="27">
        <v>0</v>
      </c>
      <c r="C19" s="27">
        <v>0</v>
      </c>
      <c r="D19" s="47" t="s">
        <v>39</v>
      </c>
      <c r="E19" s="46"/>
      <c r="F19" s="46"/>
    </row>
    <row r="20" spans="1:8" ht="21" customHeight="1" x14ac:dyDescent="0.25">
      <c r="A20" s="28" t="s">
        <v>38</v>
      </c>
      <c r="B20" s="27">
        <v>0</v>
      </c>
      <c r="C20" s="27">
        <v>0</v>
      </c>
      <c r="D20" s="28" t="s">
        <v>37</v>
      </c>
      <c r="E20" s="45">
        <v>0</v>
      </c>
      <c r="F20" s="45">
        <v>0</v>
      </c>
    </row>
    <row r="21" spans="1:8" ht="21" customHeight="1" x14ac:dyDescent="0.25">
      <c r="A21" s="28" t="s">
        <v>36</v>
      </c>
      <c r="B21" s="32">
        <v>1021019586.5</v>
      </c>
      <c r="C21" s="31">
        <v>978100553</v>
      </c>
      <c r="D21" s="28" t="s">
        <v>35</v>
      </c>
      <c r="E21" s="45">
        <v>0</v>
      </c>
      <c r="F21" s="45">
        <v>0</v>
      </c>
    </row>
    <row r="22" spans="1:8" ht="21" customHeight="1" x14ac:dyDescent="0.25">
      <c r="A22" s="28" t="s">
        <v>34</v>
      </c>
      <c r="B22" s="32">
        <v>141969330</v>
      </c>
      <c r="C22" s="31">
        <v>139164265</v>
      </c>
      <c r="D22" s="28" t="s">
        <v>33</v>
      </c>
      <c r="E22" s="45">
        <v>0</v>
      </c>
      <c r="F22" s="45">
        <v>0</v>
      </c>
    </row>
    <row r="23" spans="1:8" ht="21" customHeight="1" x14ac:dyDescent="0.25">
      <c r="A23" s="28" t="s">
        <v>32</v>
      </c>
      <c r="B23" s="32">
        <v>6595045.5</v>
      </c>
      <c r="C23" s="31">
        <v>6991766</v>
      </c>
      <c r="D23" s="28" t="s">
        <v>31</v>
      </c>
      <c r="E23" s="45">
        <v>0</v>
      </c>
      <c r="F23" s="45">
        <v>0</v>
      </c>
    </row>
    <row r="24" spans="1:8" ht="21" customHeight="1" x14ac:dyDescent="0.25">
      <c r="A24" s="28" t="s">
        <v>30</v>
      </c>
      <c r="B24" s="32">
        <v>-214868541</v>
      </c>
      <c r="C24" s="31">
        <v>-201779378</v>
      </c>
      <c r="D24" s="28" t="s">
        <v>29</v>
      </c>
      <c r="E24" s="45">
        <v>0</v>
      </c>
      <c r="F24" s="45">
        <v>0</v>
      </c>
    </row>
    <row r="25" spans="1:8" ht="21" customHeight="1" x14ac:dyDescent="0.25">
      <c r="A25" s="28" t="s">
        <v>28</v>
      </c>
      <c r="B25" s="27">
        <v>0</v>
      </c>
      <c r="C25" s="27">
        <v>0</v>
      </c>
      <c r="D25" s="28" t="s">
        <v>27</v>
      </c>
      <c r="E25" s="45">
        <v>0</v>
      </c>
      <c r="F25" s="45">
        <v>0</v>
      </c>
    </row>
    <row r="26" spans="1:8" ht="21" customHeight="1" x14ac:dyDescent="0.25">
      <c r="A26" s="28" t="s">
        <v>26</v>
      </c>
      <c r="B26" s="27">
        <v>0</v>
      </c>
      <c r="C26" s="27">
        <v>0</v>
      </c>
      <c r="D26" s="42" t="s">
        <v>25</v>
      </c>
      <c r="E26" s="44">
        <v>0</v>
      </c>
      <c r="F26" s="44">
        <v>0</v>
      </c>
    </row>
    <row r="27" spans="1:8" ht="21" customHeight="1" x14ac:dyDescent="0.25">
      <c r="A27" s="28" t="s">
        <v>24</v>
      </c>
      <c r="B27" s="27">
        <v>0</v>
      </c>
      <c r="C27" s="27">
        <v>0</v>
      </c>
      <c r="D27" s="43" t="s">
        <v>23</v>
      </c>
      <c r="E27" s="25">
        <f>+E18+E26-0.3</f>
        <v>15835263.699999999</v>
      </c>
      <c r="F27" s="24">
        <f>+F18+F26</f>
        <v>15646386.1</v>
      </c>
    </row>
    <row r="28" spans="1:8" ht="17.25" customHeight="1" x14ac:dyDescent="0.25">
      <c r="A28" s="42" t="s">
        <v>22</v>
      </c>
      <c r="B28" s="41">
        <f>SUM(B19:B27)</f>
        <v>954715421</v>
      </c>
      <c r="C28" s="40">
        <f>SUM(C19:C27)</f>
        <v>922477206</v>
      </c>
      <c r="D28" s="39"/>
      <c r="E28" s="39"/>
      <c r="F28" s="39"/>
    </row>
    <row r="29" spans="1:8" ht="22.5" customHeight="1" x14ac:dyDescent="0.25">
      <c r="A29" s="38" t="s">
        <v>21</v>
      </c>
      <c r="B29" s="21">
        <f>+B17+B28+0.5</f>
        <v>973360111.5</v>
      </c>
      <c r="C29" s="20">
        <f>+C17+C28</f>
        <v>941524116</v>
      </c>
      <c r="D29" s="37" t="s">
        <v>20</v>
      </c>
      <c r="E29" s="37"/>
      <c r="F29" s="37"/>
    </row>
    <row r="30" spans="1:8" ht="20.25" customHeight="1" x14ac:dyDescent="0.25">
      <c r="A30" s="18"/>
      <c r="B30" s="18"/>
      <c r="C30" s="18"/>
      <c r="D30" s="30" t="s">
        <v>19</v>
      </c>
      <c r="E30" s="36">
        <f>SUM(E31:E33)</f>
        <v>373638701</v>
      </c>
      <c r="F30" s="35">
        <f>SUM(F31:F33)</f>
        <v>363782949</v>
      </c>
      <c r="G30" s="5"/>
      <c r="H30" s="5"/>
    </row>
    <row r="31" spans="1:8" ht="20.25" customHeight="1" x14ac:dyDescent="0.25">
      <c r="A31" s="18"/>
      <c r="B31" s="18"/>
      <c r="C31" s="18"/>
      <c r="D31" s="28" t="s">
        <v>18</v>
      </c>
      <c r="E31" s="31">
        <v>373126801</v>
      </c>
      <c r="F31" s="31">
        <v>363271049</v>
      </c>
    </row>
    <row r="32" spans="1:8" ht="20.25" customHeight="1" x14ac:dyDescent="0.25">
      <c r="A32" s="18"/>
      <c r="B32" s="18"/>
      <c r="C32" s="18"/>
      <c r="D32" s="28" t="s">
        <v>17</v>
      </c>
      <c r="E32" s="31">
        <v>511900</v>
      </c>
      <c r="F32" s="31">
        <v>511900</v>
      </c>
    </row>
    <row r="33" spans="1:8" ht="20.25" customHeight="1" x14ac:dyDescent="0.25">
      <c r="A33" s="18"/>
      <c r="B33" s="18"/>
      <c r="C33" s="18"/>
      <c r="D33" s="28" t="s">
        <v>16</v>
      </c>
      <c r="E33" s="27">
        <v>0</v>
      </c>
      <c r="F33" s="27">
        <v>0</v>
      </c>
    </row>
    <row r="34" spans="1:8" ht="20.25" customHeight="1" x14ac:dyDescent="0.25">
      <c r="A34" s="18"/>
      <c r="B34" s="18"/>
      <c r="C34" s="18"/>
      <c r="D34" s="30" t="s">
        <v>15</v>
      </c>
      <c r="E34" s="36">
        <f>SUM(E35:E39)</f>
        <v>583886146.5999999</v>
      </c>
      <c r="F34" s="35">
        <f>SUM(F35:F39)</f>
        <v>562094780</v>
      </c>
      <c r="G34" s="5"/>
      <c r="H34" s="5"/>
    </row>
    <row r="35" spans="1:8" ht="20.25" customHeight="1" x14ac:dyDescent="0.25">
      <c r="A35" s="18"/>
      <c r="B35" s="18"/>
      <c r="C35" s="18"/>
      <c r="D35" s="28" t="s">
        <v>14</v>
      </c>
      <c r="E35" s="34">
        <v>-875273</v>
      </c>
      <c r="F35" s="33">
        <v>-1487875</v>
      </c>
    </row>
    <row r="36" spans="1:8" ht="20.25" customHeight="1" x14ac:dyDescent="0.25">
      <c r="A36" s="18"/>
      <c r="B36" s="18"/>
      <c r="C36" s="18"/>
      <c r="D36" s="28" t="s">
        <v>13</v>
      </c>
      <c r="E36" s="32">
        <v>123903874.3</v>
      </c>
      <c r="F36" s="31">
        <v>127154456</v>
      </c>
    </row>
    <row r="37" spans="1:8" ht="20.25" customHeight="1" x14ac:dyDescent="0.25">
      <c r="A37" s="18"/>
      <c r="B37" s="18"/>
      <c r="C37" s="18"/>
      <c r="D37" s="28" t="s">
        <v>12</v>
      </c>
      <c r="E37" s="32">
        <v>572314054.29999995</v>
      </c>
      <c r="F37" s="31">
        <v>547884708</v>
      </c>
    </row>
    <row r="38" spans="1:8" ht="20.25" customHeight="1" x14ac:dyDescent="0.25">
      <c r="A38" s="18"/>
      <c r="B38" s="18"/>
      <c r="C38" s="18"/>
      <c r="D38" s="28" t="s">
        <v>11</v>
      </c>
      <c r="E38" s="32">
        <v>0</v>
      </c>
      <c r="F38" s="27">
        <v>0</v>
      </c>
    </row>
    <row r="39" spans="1:8" ht="20.25" customHeight="1" x14ac:dyDescent="0.25">
      <c r="A39" s="18"/>
      <c r="B39" s="18"/>
      <c r="C39" s="18"/>
      <c r="D39" s="28" t="s">
        <v>10</v>
      </c>
      <c r="E39" s="32">
        <v>-111456509</v>
      </c>
      <c r="F39" s="31">
        <v>-111456509</v>
      </c>
    </row>
    <row r="40" spans="1:8" ht="20.25" customHeight="1" x14ac:dyDescent="0.25">
      <c r="A40" s="18"/>
      <c r="B40" s="18"/>
      <c r="C40" s="18"/>
      <c r="D40" s="30" t="s">
        <v>9</v>
      </c>
      <c r="E40" s="29">
        <f>SUM(E41:E42)</f>
        <v>0</v>
      </c>
      <c r="F40" s="29">
        <f>SUM(F41:F42)</f>
        <v>0</v>
      </c>
    </row>
    <row r="41" spans="1:8" ht="20.25" customHeight="1" x14ac:dyDescent="0.25">
      <c r="A41" s="18"/>
      <c r="B41" s="18"/>
      <c r="C41" s="18"/>
      <c r="D41" s="28" t="s">
        <v>8</v>
      </c>
      <c r="E41" s="27">
        <v>0</v>
      </c>
      <c r="F41" s="27">
        <v>0</v>
      </c>
    </row>
    <row r="42" spans="1:8" ht="20.25" customHeight="1" x14ac:dyDescent="0.25">
      <c r="A42" s="18"/>
      <c r="B42" s="18"/>
      <c r="C42" s="18"/>
      <c r="D42" s="28" t="s">
        <v>7</v>
      </c>
      <c r="E42" s="27">
        <v>0</v>
      </c>
      <c r="F42" s="27">
        <v>0</v>
      </c>
    </row>
    <row r="43" spans="1:8" ht="20.25" customHeight="1" x14ac:dyDescent="0.25">
      <c r="A43" s="18"/>
      <c r="B43" s="18"/>
      <c r="C43" s="18"/>
      <c r="D43" s="26" t="s">
        <v>6</v>
      </c>
      <c r="E43" s="25">
        <f>+E40+E34+E30</f>
        <v>957524847.5999999</v>
      </c>
      <c r="F43" s="24">
        <f>+F40+F34+F30+0.4</f>
        <v>925877729.39999998</v>
      </c>
      <c r="G43" s="23"/>
      <c r="H43" s="23"/>
    </row>
    <row r="44" spans="1:8" ht="4.5" customHeight="1" x14ac:dyDescent="0.25">
      <c r="A44" s="18"/>
      <c r="B44" s="18"/>
      <c r="C44" s="18"/>
      <c r="D44" s="2"/>
      <c r="E44" s="2"/>
      <c r="F44" s="2"/>
    </row>
    <row r="45" spans="1:8" ht="21" customHeight="1" x14ac:dyDescent="0.25">
      <c r="A45" s="18"/>
      <c r="B45" s="18"/>
      <c r="C45" s="18"/>
      <c r="D45" s="22" t="s">
        <v>5</v>
      </c>
      <c r="E45" s="21">
        <f>+E43+E27+0.5</f>
        <v>973360111.79999995</v>
      </c>
      <c r="F45" s="20">
        <f>+F43+F27</f>
        <v>941524115.5</v>
      </c>
      <c r="H45" s="19"/>
    </row>
    <row r="46" spans="1:8" ht="12.75" customHeight="1" x14ac:dyDescent="0.25">
      <c r="A46" s="18"/>
      <c r="B46" s="18"/>
      <c r="C46" s="18"/>
      <c r="D46" s="17"/>
      <c r="E46" s="17"/>
      <c r="F46" s="17"/>
    </row>
    <row r="47" spans="1:8" s="6" customFormat="1" ht="11.25" x14ac:dyDescent="0.25">
      <c r="A47" s="16"/>
      <c r="B47" s="15"/>
      <c r="C47" s="15"/>
    </row>
    <row r="48" spans="1:8" s="6" customFormat="1" ht="15.6" customHeight="1" x14ac:dyDescent="0.25">
      <c r="A48" s="14" t="s">
        <v>4</v>
      </c>
      <c r="B48" s="13" t="s">
        <v>3</v>
      </c>
      <c r="C48" s="13"/>
      <c r="D48" s="12" t="s">
        <v>2</v>
      </c>
      <c r="E48" s="12"/>
      <c r="F48" s="12"/>
      <c r="G48" s="11"/>
    </row>
    <row r="49" spans="1:7" s="6" customFormat="1" ht="21.75" customHeight="1" x14ac:dyDescent="0.25">
      <c r="A49" s="10" t="s">
        <v>1</v>
      </c>
      <c r="B49" s="9" t="s">
        <v>0</v>
      </c>
      <c r="C49" s="9"/>
      <c r="D49" s="8"/>
      <c r="E49" s="8"/>
      <c r="F49" s="8"/>
      <c r="G49" s="7"/>
    </row>
    <row r="50" spans="1:7" s="2" customFormat="1" x14ac:dyDescent="0.25">
      <c r="F50" s="5"/>
    </row>
    <row r="51" spans="1:7" s="2" customFormat="1" x14ac:dyDescent="0.25"/>
    <row r="52" spans="1:7" s="2" customFormat="1" x14ac:dyDescent="0.25"/>
    <row r="53" spans="1:7" s="2" customFormat="1" x14ac:dyDescent="0.25"/>
    <row r="54" spans="1:7" s="2" customFormat="1" x14ac:dyDescent="0.25"/>
    <row r="55" spans="1:7" s="2" customFormat="1" x14ac:dyDescent="0.25"/>
    <row r="56" spans="1:7" s="2" customFormat="1" x14ac:dyDescent="0.25">
      <c r="E56" s="4">
        <f>+B29-E45</f>
        <v>-0.29999995231628418</v>
      </c>
      <c r="F56" s="4">
        <f>+F45-C29</f>
        <v>-0.5</v>
      </c>
      <c r="G56" s="3"/>
    </row>
    <row r="57" spans="1:7" s="2" customFormat="1" x14ac:dyDescent="0.25"/>
    <row r="58" spans="1:7" s="2" customFormat="1" x14ac:dyDescent="0.25"/>
    <row r="59" spans="1:7" s="2" customFormat="1" x14ac:dyDescent="0.25"/>
    <row r="60" spans="1:7" s="2" customFormat="1" x14ac:dyDescent="0.25"/>
    <row r="61" spans="1:7" s="2" customFormat="1" x14ac:dyDescent="0.25"/>
    <row r="62" spans="1:7" s="2" customFormat="1" x14ac:dyDescent="0.25"/>
    <row r="63" spans="1:7" s="2" customFormat="1" x14ac:dyDescent="0.25"/>
    <row r="64" spans="1:7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</sheetData>
  <mergeCells count="13">
    <mergeCell ref="D8:F8"/>
    <mergeCell ref="D29:F29"/>
    <mergeCell ref="D46:F46"/>
    <mergeCell ref="B49:C49"/>
    <mergeCell ref="D48:F49"/>
    <mergeCell ref="A1:A5"/>
    <mergeCell ref="B1:F1"/>
    <mergeCell ref="B2:F2"/>
    <mergeCell ref="B3:F3"/>
    <mergeCell ref="B4:F4"/>
    <mergeCell ref="B5:F5"/>
    <mergeCell ref="B48:C48"/>
    <mergeCell ref="A8:C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9"/>
  <sheetViews>
    <sheetView workbookViewId="0">
      <selection activeCell="F26" sqref="F26"/>
    </sheetView>
  </sheetViews>
  <sheetFormatPr baseColWidth="10" defaultColWidth="9.140625" defaultRowHeight="15" x14ac:dyDescent="0.25"/>
  <cols>
    <col min="1" max="2" width="1.7109375" customWidth="1"/>
    <col min="3" max="3" width="10.28515625" customWidth="1"/>
    <col min="4" max="4" width="38.7109375" customWidth="1"/>
    <col min="5" max="5" width="10.42578125" customWidth="1"/>
    <col min="6" max="6" width="18" bestFit="1" customWidth="1"/>
    <col min="7" max="7" width="16.28515625" bestFit="1" customWidth="1"/>
    <col min="8" max="8" width="10.5703125" customWidth="1"/>
    <col min="9" max="9" width="13.140625" customWidth="1"/>
    <col min="10" max="10" width="17.5703125" customWidth="1"/>
  </cols>
  <sheetData>
    <row r="2" spans="3:9" x14ac:dyDescent="0.25">
      <c r="C2" s="90"/>
      <c r="D2" s="103" t="s">
        <v>69</v>
      </c>
      <c r="E2" s="103"/>
      <c r="F2" s="103"/>
      <c r="G2" s="103"/>
      <c r="H2" s="63"/>
    </row>
    <row r="3" spans="3:9" x14ac:dyDescent="0.25">
      <c r="C3" s="90"/>
      <c r="D3" s="103" t="s">
        <v>86</v>
      </c>
      <c r="E3" s="103"/>
      <c r="F3" s="103"/>
      <c r="G3" s="103"/>
      <c r="H3" s="63"/>
    </row>
    <row r="4" spans="3:9" x14ac:dyDescent="0.25">
      <c r="C4" s="90"/>
      <c r="D4" s="103" t="s">
        <v>85</v>
      </c>
      <c r="E4" s="103"/>
      <c r="F4" s="103"/>
      <c r="G4" s="103"/>
      <c r="H4" s="63"/>
    </row>
    <row r="5" spans="3:9" x14ac:dyDescent="0.25">
      <c r="C5" s="102"/>
      <c r="D5" s="101" t="s">
        <v>84</v>
      </c>
      <c r="E5" s="101"/>
      <c r="F5" s="101"/>
      <c r="G5" s="101"/>
      <c r="H5" s="100"/>
    </row>
    <row r="6" spans="3:9" x14ac:dyDescent="0.25">
      <c r="C6" s="102"/>
      <c r="D6" s="101" t="s">
        <v>83</v>
      </c>
      <c r="E6" s="101"/>
      <c r="F6" s="101"/>
      <c r="G6" s="101"/>
      <c r="H6" s="100"/>
    </row>
    <row r="7" spans="3:9" ht="15.75" thickBot="1" x14ac:dyDescent="0.3"/>
    <row r="8" spans="3:9" ht="15.75" thickTop="1" x14ac:dyDescent="0.25">
      <c r="D8" s="99" t="s">
        <v>82</v>
      </c>
      <c r="E8" s="98"/>
      <c r="F8" s="97"/>
      <c r="G8" s="96">
        <f>+F10</f>
        <v>90202880.840000004</v>
      </c>
      <c r="H8" s="95"/>
      <c r="I8" s="94"/>
    </row>
    <row r="9" spans="3:9" x14ac:dyDescent="0.25">
      <c r="D9" s="93"/>
      <c r="E9" s="92"/>
      <c r="F9" s="92"/>
      <c r="G9" s="91"/>
      <c r="H9" s="90"/>
      <c r="I9" s="94"/>
    </row>
    <row r="10" spans="3:9" x14ac:dyDescent="0.25">
      <c r="D10" s="79" t="s">
        <v>81</v>
      </c>
      <c r="E10" s="78"/>
      <c r="F10" s="80">
        <v>90202880.840000004</v>
      </c>
      <c r="G10" s="76"/>
      <c r="H10" s="64"/>
      <c r="I10" s="94"/>
    </row>
    <row r="11" spans="3:9" x14ac:dyDescent="0.25">
      <c r="D11" s="93"/>
      <c r="E11" s="92"/>
      <c r="F11" s="92"/>
      <c r="G11" s="91"/>
      <c r="H11" s="90"/>
      <c r="I11" s="94"/>
    </row>
    <row r="12" spans="3:9" x14ac:dyDescent="0.25">
      <c r="D12" s="89" t="s">
        <v>80</v>
      </c>
      <c r="E12" s="88"/>
      <c r="F12" s="87"/>
      <c r="G12" s="86">
        <f>+G8</f>
        <v>90202880.840000004</v>
      </c>
      <c r="H12" s="85"/>
    </row>
    <row r="13" spans="3:9" x14ac:dyDescent="0.25">
      <c r="D13" s="93"/>
      <c r="E13" s="92"/>
      <c r="F13" s="92"/>
      <c r="G13" s="91"/>
      <c r="H13" s="90"/>
    </row>
    <row r="14" spans="3:9" x14ac:dyDescent="0.25">
      <c r="D14" s="93"/>
      <c r="E14" s="92"/>
      <c r="F14" s="92"/>
      <c r="G14" s="91"/>
      <c r="H14" s="90"/>
    </row>
    <row r="15" spans="3:9" x14ac:dyDescent="0.25">
      <c r="D15" s="89" t="s">
        <v>79</v>
      </c>
      <c r="E15" s="88"/>
      <c r="F15" s="87"/>
      <c r="G15" s="86">
        <f>SUM(F18:F20)</f>
        <v>90202880.840000048</v>
      </c>
      <c r="H15" s="85"/>
    </row>
    <row r="16" spans="3:9" x14ac:dyDescent="0.25">
      <c r="D16" s="84"/>
      <c r="E16" s="83"/>
      <c r="F16" s="83"/>
      <c r="G16" s="82"/>
      <c r="H16" s="81"/>
    </row>
    <row r="17" spans="4:11" x14ac:dyDescent="0.25">
      <c r="D17" s="79" t="s">
        <v>78</v>
      </c>
      <c r="E17" s="78"/>
      <c r="F17" s="80"/>
      <c r="G17" s="76"/>
      <c r="H17" s="64"/>
    </row>
    <row r="18" spans="4:11" x14ac:dyDescent="0.25">
      <c r="D18" s="79" t="s">
        <v>77</v>
      </c>
      <c r="E18" s="78"/>
      <c r="F18" s="80">
        <v>76383732.00000006</v>
      </c>
      <c r="G18" s="76"/>
      <c r="H18" s="64"/>
    </row>
    <row r="19" spans="4:11" x14ac:dyDescent="0.25">
      <c r="D19" s="79" t="s">
        <v>76</v>
      </c>
      <c r="E19" s="78"/>
      <c r="F19" s="77">
        <v>3920538.2400000007</v>
      </c>
      <c r="G19" s="76"/>
      <c r="H19" s="64"/>
    </row>
    <row r="20" spans="4:11" ht="15.75" thickBot="1" x14ac:dyDescent="0.3">
      <c r="D20" s="75" t="s">
        <v>75</v>
      </c>
      <c r="E20" s="74"/>
      <c r="F20" s="73">
        <v>9898610.5999999996</v>
      </c>
      <c r="G20" s="72"/>
      <c r="H20" s="64"/>
    </row>
    <row r="21" spans="4:11" ht="15.75" thickTop="1" x14ac:dyDescent="0.25"/>
    <row r="22" spans="4:11" ht="15.75" thickBot="1" x14ac:dyDescent="0.3"/>
    <row r="23" spans="4:11" ht="16.5" thickTop="1" thickBot="1" x14ac:dyDescent="0.3">
      <c r="D23" s="71" t="s">
        <v>74</v>
      </c>
      <c r="E23" s="70"/>
      <c r="F23" s="69"/>
      <c r="G23" s="68">
        <f>+G12-G15</f>
        <v>0</v>
      </c>
      <c r="H23" s="67"/>
    </row>
    <row r="24" spans="4:11" ht="15.75" thickTop="1" x14ac:dyDescent="0.25"/>
    <row r="27" spans="4:11" x14ac:dyDescent="0.25">
      <c r="D27" s="66"/>
      <c r="F27" s="65"/>
      <c r="G27" s="65"/>
      <c r="H27" s="64"/>
    </row>
    <row r="28" spans="4:11" x14ac:dyDescent="0.25">
      <c r="D28" s="62" t="s">
        <v>73</v>
      </c>
      <c r="E28" s="61"/>
      <c r="F28" s="60" t="s">
        <v>72</v>
      </c>
      <c r="G28" s="60"/>
      <c r="H28" s="63"/>
      <c r="I28" s="58"/>
    </row>
    <row r="29" spans="4:11" x14ac:dyDescent="0.25">
      <c r="D29" s="62" t="s">
        <v>71</v>
      </c>
      <c r="E29" s="61"/>
      <c r="F29" s="60" t="s">
        <v>70</v>
      </c>
      <c r="G29" s="60"/>
    </row>
    <row r="32" spans="4:11" x14ac:dyDescent="0.25">
      <c r="D32" s="58"/>
      <c r="E32" s="58"/>
      <c r="G32" s="59"/>
      <c r="H32" s="59"/>
      <c r="I32" s="59"/>
      <c r="J32" s="59"/>
      <c r="K32" s="59"/>
    </row>
    <row r="39" spans="10:10" x14ac:dyDescent="0.25">
      <c r="J39" s="58"/>
    </row>
  </sheetData>
  <mergeCells count="10">
    <mergeCell ref="F27:G27"/>
    <mergeCell ref="F28:G28"/>
    <mergeCell ref="F29:G29"/>
    <mergeCell ref="G32:K32"/>
    <mergeCell ref="D2:G2"/>
    <mergeCell ref="D3:G3"/>
    <mergeCell ref="D4:G4"/>
    <mergeCell ref="D5:G5"/>
    <mergeCell ref="D6:G6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zoomScaleNormal="100" workbookViewId="0">
      <selection activeCell="H20" sqref="H20"/>
    </sheetView>
  </sheetViews>
  <sheetFormatPr baseColWidth="10" defaultRowHeight="12.75" x14ac:dyDescent="0.2"/>
  <cols>
    <col min="1" max="1" width="45.7109375" style="106" bestFit="1" customWidth="1"/>
    <col min="2" max="2" width="36" style="106" customWidth="1"/>
    <col min="3" max="7" width="19.85546875" style="106" customWidth="1"/>
    <col min="8" max="16384" width="11.42578125" style="106"/>
  </cols>
  <sheetData>
    <row r="1" spans="1:7" ht="15" customHeight="1" x14ac:dyDescent="0.2">
      <c r="A1" s="104"/>
      <c r="B1" s="105" t="s">
        <v>69</v>
      </c>
      <c r="C1" s="105"/>
      <c r="D1" s="105"/>
      <c r="E1" s="105"/>
      <c r="F1" s="105"/>
      <c r="G1" s="105"/>
    </row>
    <row r="2" spans="1:7" ht="15" customHeight="1" x14ac:dyDescent="0.2">
      <c r="A2" s="104"/>
      <c r="B2" s="105" t="s">
        <v>87</v>
      </c>
      <c r="C2" s="105"/>
      <c r="D2" s="105"/>
      <c r="E2" s="105"/>
      <c r="F2" s="105"/>
      <c r="G2" s="105"/>
    </row>
    <row r="3" spans="1:7" ht="15" customHeight="1" x14ac:dyDescent="0.2">
      <c r="A3" s="104"/>
      <c r="B3" s="105" t="s">
        <v>68</v>
      </c>
      <c r="C3" s="105"/>
      <c r="D3" s="105"/>
      <c r="E3" s="105"/>
      <c r="F3" s="105"/>
      <c r="G3" s="105"/>
    </row>
    <row r="4" spans="1:7" ht="15" customHeight="1" x14ac:dyDescent="0.2">
      <c r="A4" s="104"/>
      <c r="B4" s="105" t="s">
        <v>88</v>
      </c>
      <c r="C4" s="105"/>
      <c r="D4" s="105"/>
      <c r="E4" s="105"/>
      <c r="F4" s="105"/>
      <c r="G4" s="105"/>
    </row>
    <row r="5" spans="1:7" ht="15" customHeight="1" x14ac:dyDescent="0.2">
      <c r="A5" s="104"/>
      <c r="B5" s="105" t="s">
        <v>89</v>
      </c>
      <c r="C5" s="105"/>
      <c r="D5" s="105"/>
      <c r="E5" s="105"/>
      <c r="F5" s="105"/>
      <c r="G5" s="105"/>
    </row>
    <row r="6" spans="1:7" ht="15" customHeight="1" x14ac:dyDescent="0.2">
      <c r="A6" s="107"/>
      <c r="B6" s="108" t="s">
        <v>83</v>
      </c>
      <c r="C6" s="108"/>
      <c r="D6" s="108"/>
      <c r="E6" s="108"/>
      <c r="F6" s="108"/>
      <c r="G6" s="108"/>
    </row>
    <row r="7" spans="1:7" x14ac:dyDescent="0.2">
      <c r="A7" s="109"/>
    </row>
    <row r="8" spans="1:7" x14ac:dyDescent="0.2">
      <c r="A8" s="109"/>
    </row>
    <row r="9" spans="1:7" x14ac:dyDescent="0.2">
      <c r="A9" s="109"/>
    </row>
    <row r="10" spans="1:7" x14ac:dyDescent="0.2">
      <c r="A10" s="109"/>
    </row>
    <row r="11" spans="1:7" ht="9.75" customHeight="1" x14ac:dyDescent="0.2">
      <c r="A11" s="110" t="s">
        <v>90</v>
      </c>
      <c r="B11" s="111" t="s">
        <v>91</v>
      </c>
      <c r="C11" s="112"/>
      <c r="D11" s="112"/>
      <c r="E11" s="112"/>
      <c r="F11" s="113"/>
      <c r="G11" s="114" t="s">
        <v>92</v>
      </c>
    </row>
    <row r="12" spans="1:7" ht="13.5" customHeight="1" x14ac:dyDescent="0.2">
      <c r="A12" s="115"/>
      <c r="B12" s="116" t="s">
        <v>93</v>
      </c>
      <c r="C12" s="116" t="s">
        <v>94</v>
      </c>
      <c r="D12" s="116" t="s">
        <v>95</v>
      </c>
      <c r="E12" s="116" t="s">
        <v>96</v>
      </c>
      <c r="F12" s="116" t="s">
        <v>97</v>
      </c>
      <c r="G12" s="117"/>
    </row>
    <row r="13" spans="1:7" ht="13.5" customHeight="1" x14ac:dyDescent="0.2">
      <c r="A13" s="118"/>
      <c r="B13" s="116" t="s">
        <v>98</v>
      </c>
      <c r="C13" s="116" t="s">
        <v>99</v>
      </c>
      <c r="D13" s="116" t="s">
        <v>100</v>
      </c>
      <c r="E13" s="116" t="s">
        <v>101</v>
      </c>
      <c r="F13" s="116" t="s">
        <v>102</v>
      </c>
      <c r="G13" s="116" t="s">
        <v>103</v>
      </c>
    </row>
    <row r="14" spans="1:7" ht="20.25" customHeight="1" x14ac:dyDescent="0.25">
      <c r="A14" s="119"/>
      <c r="B14" s="120"/>
      <c r="C14" s="120"/>
      <c r="D14" s="120"/>
      <c r="E14" s="120"/>
      <c r="F14" s="120"/>
      <c r="G14" s="121"/>
    </row>
    <row r="15" spans="1:7" ht="24.75" customHeight="1" x14ac:dyDescent="0.2">
      <c r="A15" s="122" t="s">
        <v>104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4">
        <v>0</v>
      </c>
    </row>
    <row r="16" spans="1:7" ht="24.75" customHeight="1" x14ac:dyDescent="0.2">
      <c r="A16" s="122" t="s">
        <v>105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4">
        <v>0</v>
      </c>
    </row>
    <row r="17" spans="1:7" ht="24.75" customHeight="1" x14ac:dyDescent="0.2">
      <c r="A17" s="122" t="s">
        <v>106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4">
        <v>0</v>
      </c>
    </row>
    <row r="18" spans="1:7" ht="24.75" customHeight="1" x14ac:dyDescent="0.2">
      <c r="A18" s="122" t="s">
        <v>107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4">
        <v>0</v>
      </c>
    </row>
    <row r="19" spans="1:7" ht="24.75" customHeight="1" x14ac:dyDescent="0.2">
      <c r="A19" s="122" t="s">
        <v>108</v>
      </c>
      <c r="B19" s="125">
        <v>135495</v>
      </c>
      <c r="C19" s="125">
        <v>1420481</v>
      </c>
      <c r="D19" s="125">
        <v>1555976</v>
      </c>
      <c r="E19" s="125">
        <v>1555976</v>
      </c>
      <c r="F19" s="125">
        <v>1555976</v>
      </c>
      <c r="G19" s="126">
        <v>1420481</v>
      </c>
    </row>
    <row r="20" spans="1:7" ht="24.75" customHeight="1" x14ac:dyDescent="0.2">
      <c r="A20" s="122" t="s">
        <v>109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4">
        <v>0</v>
      </c>
    </row>
    <row r="21" spans="1:7" ht="24.75" customHeight="1" x14ac:dyDescent="0.2">
      <c r="A21" s="122" t="s">
        <v>110</v>
      </c>
      <c r="B21" s="125">
        <v>72864505</v>
      </c>
      <c r="C21" s="125">
        <v>17621824</v>
      </c>
      <c r="D21" s="125">
        <v>90486329</v>
      </c>
      <c r="E21" s="125">
        <v>90486329</v>
      </c>
      <c r="F21" s="125">
        <v>90250829</v>
      </c>
      <c r="G21" s="126">
        <v>17386324</v>
      </c>
    </row>
    <row r="22" spans="1:7" ht="24.75" customHeight="1" x14ac:dyDescent="0.2">
      <c r="A22" s="122" t="s">
        <v>111</v>
      </c>
      <c r="B22" s="123">
        <v>0</v>
      </c>
      <c r="C22" s="125">
        <v>14985502</v>
      </c>
      <c r="D22" s="125">
        <v>14985502</v>
      </c>
      <c r="E22" s="125">
        <v>14985502</v>
      </c>
      <c r="F22" s="125">
        <v>14985502</v>
      </c>
      <c r="G22" s="126">
        <v>14985502</v>
      </c>
    </row>
    <row r="23" spans="1:7" ht="24.75" customHeight="1" x14ac:dyDescent="0.2">
      <c r="A23" s="122" t="s">
        <v>112</v>
      </c>
      <c r="B23" s="125">
        <v>347294626</v>
      </c>
      <c r="C23" s="125">
        <v>6340098</v>
      </c>
      <c r="D23" s="125">
        <v>353634724</v>
      </c>
      <c r="E23" s="125">
        <v>353634724</v>
      </c>
      <c r="F23" s="125">
        <v>353634724</v>
      </c>
      <c r="G23" s="126">
        <v>6340098</v>
      </c>
    </row>
    <row r="24" spans="1:7" ht="24.75" customHeight="1" x14ac:dyDescent="0.2">
      <c r="A24" s="122" t="s">
        <v>113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4">
        <v>0</v>
      </c>
    </row>
    <row r="25" spans="1:7" ht="20.25" customHeight="1" x14ac:dyDescent="0.25">
      <c r="A25" s="127"/>
      <c r="B25" s="128"/>
      <c r="C25" s="128"/>
      <c r="D25" s="128"/>
      <c r="E25" s="128"/>
      <c r="F25" s="128"/>
      <c r="G25" s="129"/>
    </row>
    <row r="26" spans="1:7" ht="20.25" customHeight="1" x14ac:dyDescent="0.2">
      <c r="A26" s="130" t="s">
        <v>114</v>
      </c>
      <c r="B26" s="131">
        <v>420294626</v>
      </c>
      <c r="C26" s="131">
        <v>40367905</v>
      </c>
      <c r="D26" s="131">
        <v>460662531</v>
      </c>
      <c r="E26" s="131">
        <v>460662531</v>
      </c>
      <c r="F26" s="131">
        <v>460427031</v>
      </c>
      <c r="G26" s="132">
        <v>40132405</v>
      </c>
    </row>
    <row r="27" spans="1:7" ht="20.25" customHeight="1" x14ac:dyDescent="0.25">
      <c r="A27" s="133"/>
      <c r="B27" s="120"/>
      <c r="C27" s="120"/>
      <c r="D27" s="121"/>
      <c r="E27" s="134" t="s">
        <v>115</v>
      </c>
      <c r="F27" s="135"/>
      <c r="G27" s="136"/>
    </row>
    <row r="28" spans="1:7" ht="20.25" customHeight="1" x14ac:dyDescent="0.25">
      <c r="A28" s="137"/>
      <c r="B28" s="138"/>
      <c r="C28" s="138"/>
      <c r="D28" s="138"/>
      <c r="E28" s="139"/>
      <c r="F28" s="139"/>
      <c r="G28" s="120"/>
    </row>
    <row r="29" spans="1:7" ht="20.25" customHeight="1" x14ac:dyDescent="0.2">
      <c r="A29" s="110" t="s">
        <v>116</v>
      </c>
      <c r="B29" s="111" t="s">
        <v>91</v>
      </c>
      <c r="C29" s="112"/>
      <c r="D29" s="112"/>
      <c r="E29" s="112"/>
      <c r="F29" s="113"/>
      <c r="G29" s="114" t="s">
        <v>92</v>
      </c>
    </row>
    <row r="30" spans="1:7" ht="23.25" customHeight="1" x14ac:dyDescent="0.2">
      <c r="A30" s="115"/>
      <c r="B30" s="116" t="s">
        <v>93</v>
      </c>
      <c r="C30" s="116" t="s">
        <v>94</v>
      </c>
      <c r="D30" s="116" t="s">
        <v>95</v>
      </c>
      <c r="E30" s="116" t="s">
        <v>96</v>
      </c>
      <c r="F30" s="116" t="s">
        <v>97</v>
      </c>
      <c r="G30" s="117"/>
    </row>
    <row r="31" spans="1:7" ht="20.25" customHeight="1" x14ac:dyDescent="0.2">
      <c r="A31" s="118"/>
      <c r="B31" s="116" t="s">
        <v>98</v>
      </c>
      <c r="C31" s="116" t="s">
        <v>99</v>
      </c>
      <c r="D31" s="116" t="s">
        <v>100</v>
      </c>
      <c r="E31" s="116" t="s">
        <v>101</v>
      </c>
      <c r="F31" s="116" t="s">
        <v>102</v>
      </c>
      <c r="G31" s="116" t="s">
        <v>103</v>
      </c>
    </row>
    <row r="32" spans="1:7" ht="20.25" customHeight="1" x14ac:dyDescent="0.25">
      <c r="A32" s="119"/>
      <c r="B32" s="120"/>
      <c r="C32" s="120"/>
      <c r="D32" s="120"/>
      <c r="E32" s="120"/>
      <c r="F32" s="120"/>
      <c r="G32" s="121"/>
    </row>
    <row r="33" spans="1:7" ht="20.25" customHeight="1" x14ac:dyDescent="0.2">
      <c r="A33" s="122" t="s">
        <v>117</v>
      </c>
      <c r="B33" s="123">
        <v>0</v>
      </c>
      <c r="C33" s="125">
        <v>14985502</v>
      </c>
      <c r="D33" s="125">
        <v>14985502</v>
      </c>
      <c r="E33" s="125">
        <v>14985502</v>
      </c>
      <c r="F33" s="125">
        <v>14985502</v>
      </c>
      <c r="G33" s="126">
        <v>14985502</v>
      </c>
    </row>
    <row r="34" spans="1:7" ht="20.25" customHeight="1" x14ac:dyDescent="0.2">
      <c r="A34" s="140" t="s">
        <v>104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2">
        <v>0</v>
      </c>
    </row>
    <row r="35" spans="1:7" ht="20.25" customHeight="1" x14ac:dyDescent="0.2">
      <c r="A35" s="140" t="s">
        <v>105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2">
        <v>0</v>
      </c>
    </row>
    <row r="36" spans="1:7" ht="20.25" customHeight="1" x14ac:dyDescent="0.2">
      <c r="A36" s="140" t="s">
        <v>106</v>
      </c>
      <c r="B36" s="141">
        <v>0</v>
      </c>
      <c r="C36" s="141">
        <v>0</v>
      </c>
      <c r="D36" s="141">
        <v>0</v>
      </c>
      <c r="E36" s="141">
        <v>0</v>
      </c>
      <c r="F36" s="141">
        <v>0</v>
      </c>
      <c r="G36" s="142">
        <v>0</v>
      </c>
    </row>
    <row r="37" spans="1:7" ht="20.25" customHeight="1" x14ac:dyDescent="0.2">
      <c r="A37" s="140" t="s">
        <v>107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2">
        <v>0</v>
      </c>
    </row>
    <row r="38" spans="1:7" ht="20.25" customHeight="1" x14ac:dyDescent="0.2">
      <c r="A38" s="140" t="s">
        <v>118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2">
        <v>0</v>
      </c>
    </row>
    <row r="39" spans="1:7" ht="20.25" customHeight="1" x14ac:dyDescent="0.2">
      <c r="A39" s="140" t="s">
        <v>119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2">
        <v>0</v>
      </c>
    </row>
    <row r="40" spans="1:7" ht="25.5" customHeight="1" x14ac:dyDescent="0.2">
      <c r="A40" s="140" t="s">
        <v>111</v>
      </c>
      <c r="B40" s="141">
        <v>0</v>
      </c>
      <c r="C40" s="143">
        <v>14985502</v>
      </c>
      <c r="D40" s="143">
        <v>14985502</v>
      </c>
      <c r="E40" s="143">
        <v>14985502</v>
      </c>
      <c r="F40" s="143">
        <v>14985502</v>
      </c>
      <c r="G40" s="144">
        <v>14985502</v>
      </c>
    </row>
    <row r="41" spans="1:7" ht="24" customHeight="1" x14ac:dyDescent="0.2">
      <c r="A41" s="140" t="s">
        <v>112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2">
        <v>0</v>
      </c>
    </row>
    <row r="42" spans="1:7" s="145" customFormat="1" ht="59.25" customHeight="1" x14ac:dyDescent="0.15">
      <c r="A42" s="122" t="s">
        <v>120</v>
      </c>
      <c r="B42" s="125">
        <v>420294626</v>
      </c>
      <c r="C42" s="125">
        <v>25382403</v>
      </c>
      <c r="D42" s="125">
        <v>445677029</v>
      </c>
      <c r="E42" s="125">
        <v>445677029</v>
      </c>
      <c r="F42" s="125">
        <v>445441529</v>
      </c>
      <c r="G42" s="126">
        <v>25146903</v>
      </c>
    </row>
    <row r="43" spans="1:7" ht="20.25" customHeight="1" x14ac:dyDescent="0.2">
      <c r="A43" s="140" t="s">
        <v>105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2">
        <v>0</v>
      </c>
    </row>
    <row r="44" spans="1:7" ht="20.25" customHeight="1" x14ac:dyDescent="0.2">
      <c r="A44" s="140" t="s">
        <v>118</v>
      </c>
      <c r="B44" s="143">
        <v>135495</v>
      </c>
      <c r="C44" s="143">
        <v>1420481</v>
      </c>
      <c r="D44" s="143">
        <v>1555976</v>
      </c>
      <c r="E44" s="143">
        <v>1555976</v>
      </c>
      <c r="F44" s="143">
        <v>1555976</v>
      </c>
      <c r="G44" s="144">
        <v>1420481</v>
      </c>
    </row>
    <row r="45" spans="1:7" ht="25.5" customHeight="1" x14ac:dyDescent="0.2">
      <c r="A45" s="140" t="s">
        <v>121</v>
      </c>
      <c r="B45" s="143">
        <v>72864505</v>
      </c>
      <c r="C45" s="143">
        <v>17621824</v>
      </c>
      <c r="D45" s="143">
        <v>90486329</v>
      </c>
      <c r="E45" s="143">
        <v>90486329</v>
      </c>
      <c r="F45" s="143">
        <v>90250829</v>
      </c>
      <c r="G45" s="144">
        <v>17386324</v>
      </c>
    </row>
    <row r="46" spans="1:7" ht="33.75" customHeight="1" x14ac:dyDescent="0.2">
      <c r="A46" s="140" t="s">
        <v>112</v>
      </c>
      <c r="B46" s="143">
        <v>347294626</v>
      </c>
      <c r="C46" s="143">
        <v>6340098</v>
      </c>
      <c r="D46" s="143">
        <v>353634724</v>
      </c>
      <c r="E46" s="143">
        <v>353634724</v>
      </c>
      <c r="F46" s="143">
        <v>353634724</v>
      </c>
      <c r="G46" s="144">
        <v>6340098</v>
      </c>
    </row>
    <row r="47" spans="1:7" ht="20.25" customHeight="1" x14ac:dyDescent="0.2">
      <c r="A47" s="122" t="s">
        <v>122</v>
      </c>
      <c r="B47" s="123">
        <v>0</v>
      </c>
      <c r="C47" s="123">
        <v>0</v>
      </c>
      <c r="D47" s="123">
        <v>0</v>
      </c>
      <c r="E47" s="123">
        <v>0</v>
      </c>
      <c r="F47" s="123">
        <v>0</v>
      </c>
      <c r="G47" s="124">
        <v>0</v>
      </c>
    </row>
    <row r="48" spans="1:7" ht="20.25" customHeight="1" x14ac:dyDescent="0.2">
      <c r="A48" s="140" t="s">
        <v>113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2">
        <v>0</v>
      </c>
    </row>
    <row r="49" spans="1:7" ht="20.25" customHeight="1" x14ac:dyDescent="0.25">
      <c r="A49" s="127"/>
      <c r="B49" s="128"/>
      <c r="C49" s="128"/>
      <c r="D49" s="128"/>
      <c r="E49" s="128"/>
      <c r="F49" s="128"/>
      <c r="G49" s="129"/>
    </row>
    <row r="50" spans="1:7" ht="20.25" customHeight="1" x14ac:dyDescent="0.2">
      <c r="A50" s="130" t="s">
        <v>114</v>
      </c>
      <c r="B50" s="131">
        <v>420294626</v>
      </c>
      <c r="C50" s="131">
        <v>40367905</v>
      </c>
      <c r="D50" s="131">
        <v>460662531</v>
      </c>
      <c r="E50" s="131">
        <v>460662531</v>
      </c>
      <c r="F50" s="131">
        <v>460427031</v>
      </c>
      <c r="G50" s="132">
        <v>40132405</v>
      </c>
    </row>
    <row r="51" spans="1:7" ht="20.25" customHeight="1" x14ac:dyDescent="0.25">
      <c r="A51" s="133"/>
      <c r="B51" s="120"/>
      <c r="C51" s="120"/>
      <c r="D51" s="121"/>
      <c r="E51" s="134" t="s">
        <v>115</v>
      </c>
      <c r="F51" s="135"/>
      <c r="G51" s="136"/>
    </row>
    <row r="52" spans="1:7" ht="20.25" customHeight="1" x14ac:dyDescent="0.2">
      <c r="A52" s="146"/>
      <c r="B52" s="147"/>
      <c r="C52" s="147"/>
      <c r="D52" s="147"/>
      <c r="E52" s="148"/>
      <c r="F52" s="148"/>
      <c r="G52" s="149"/>
    </row>
    <row r="53" spans="1:7" ht="20.25" customHeight="1" x14ac:dyDescent="0.2">
      <c r="A53" s="150" t="s">
        <v>123</v>
      </c>
    </row>
    <row r="54" spans="1:7" ht="20.25" customHeight="1" x14ac:dyDescent="0.2">
      <c r="A54" s="150" t="s">
        <v>124</v>
      </c>
    </row>
    <row r="55" spans="1:7" ht="33" customHeight="1" x14ac:dyDescent="0.2">
      <c r="A55" s="151" t="s">
        <v>125</v>
      </c>
      <c r="B55" s="151"/>
      <c r="C55" s="151"/>
      <c r="D55" s="151"/>
      <c r="E55" s="151"/>
      <c r="F55" s="151"/>
      <c r="G55" s="151"/>
    </row>
    <row r="56" spans="1:7" x14ac:dyDescent="0.2">
      <c r="A56" s="150"/>
    </row>
    <row r="57" spans="1:7" x14ac:dyDescent="0.2">
      <c r="A57" s="150"/>
    </row>
    <row r="58" spans="1:7" ht="30" customHeight="1" x14ac:dyDescent="0.2">
      <c r="A58" s="152" t="s">
        <v>4</v>
      </c>
      <c r="B58" s="152" t="s">
        <v>3</v>
      </c>
      <c r="C58" s="153" t="s">
        <v>126</v>
      </c>
      <c r="D58" s="153"/>
      <c r="E58" s="153"/>
      <c r="F58" s="153"/>
    </row>
    <row r="59" spans="1:7" ht="10.7" customHeight="1" x14ac:dyDescent="0.2">
      <c r="A59" s="154" t="s">
        <v>1</v>
      </c>
      <c r="B59" s="154" t="s">
        <v>0</v>
      </c>
      <c r="C59" s="155"/>
      <c r="D59" s="155"/>
      <c r="E59" s="155"/>
      <c r="F59" s="155"/>
    </row>
  </sheetData>
  <mergeCells count="21">
    <mergeCell ref="A55:G55"/>
    <mergeCell ref="C58:F59"/>
    <mergeCell ref="A29:A31"/>
    <mergeCell ref="B29:F29"/>
    <mergeCell ref="G29:G30"/>
    <mergeCell ref="G50:G51"/>
    <mergeCell ref="E51:F51"/>
    <mergeCell ref="E52:F52"/>
    <mergeCell ref="A11:A13"/>
    <mergeCell ref="B11:F11"/>
    <mergeCell ref="G11:G12"/>
    <mergeCell ref="G26:G27"/>
    <mergeCell ref="E27:F27"/>
    <mergeCell ref="E28:F28"/>
    <mergeCell ref="A1:A6"/>
    <mergeCell ref="B1:G1"/>
    <mergeCell ref="B2:G2"/>
    <mergeCell ref="B3:G3"/>
    <mergeCell ref="B4:G4"/>
    <mergeCell ref="B5:G5"/>
    <mergeCell ref="B6:G6"/>
  </mergeCells>
  <pageMargins left="0.75" right="0.75" top="1" bottom="1" header="0.5" footer="0.5"/>
  <pageSetup paperSize="9" scale="47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opLeftCell="A70" zoomScaleNormal="100" workbookViewId="0">
      <selection activeCell="H20" sqref="H20"/>
    </sheetView>
  </sheetViews>
  <sheetFormatPr baseColWidth="10" defaultRowHeight="15" x14ac:dyDescent="0.25"/>
  <cols>
    <col min="1" max="1" width="45.7109375" bestFit="1" customWidth="1"/>
    <col min="2" max="2" width="26" bestFit="1" customWidth="1"/>
    <col min="3" max="3" width="16.140625" customWidth="1"/>
    <col min="4" max="4" width="16" customWidth="1"/>
    <col min="5" max="5" width="16.140625" customWidth="1"/>
    <col min="6" max="6" width="16" customWidth="1"/>
    <col min="7" max="7" width="10.7109375" customWidth="1"/>
  </cols>
  <sheetData>
    <row r="1" spans="1:7" ht="15" customHeight="1" x14ac:dyDescent="0.25">
      <c r="A1" s="156"/>
      <c r="B1" s="157" t="s">
        <v>69</v>
      </c>
      <c r="C1" s="157"/>
      <c r="D1" s="157"/>
      <c r="E1" s="157"/>
      <c r="F1" s="157"/>
      <c r="G1" s="157"/>
    </row>
    <row r="2" spans="1:7" ht="15" customHeight="1" x14ac:dyDescent="0.25">
      <c r="A2" s="156"/>
      <c r="B2" s="158"/>
      <c r="C2" s="158"/>
      <c r="D2" s="158"/>
      <c r="E2" s="158"/>
      <c r="F2" s="158"/>
      <c r="G2" s="158"/>
    </row>
    <row r="3" spans="1:7" ht="15" customHeight="1" x14ac:dyDescent="0.25">
      <c r="A3" s="156"/>
      <c r="B3" s="157" t="s">
        <v>68</v>
      </c>
      <c r="C3" s="157"/>
      <c r="D3" s="157"/>
      <c r="E3" s="157"/>
      <c r="F3" s="157"/>
      <c r="G3" s="157"/>
    </row>
    <row r="4" spans="1:7" ht="15" customHeight="1" x14ac:dyDescent="0.25">
      <c r="A4" s="156"/>
      <c r="B4" s="157" t="s">
        <v>127</v>
      </c>
      <c r="C4" s="157"/>
      <c r="D4" s="157"/>
      <c r="E4" s="157"/>
      <c r="F4" s="157"/>
      <c r="G4" s="157"/>
    </row>
    <row r="5" spans="1:7" ht="15" customHeight="1" x14ac:dyDescent="0.25">
      <c r="A5" s="156"/>
      <c r="B5" s="157" t="s">
        <v>128</v>
      </c>
      <c r="C5" s="157"/>
      <c r="D5" s="157"/>
      <c r="E5" s="157"/>
      <c r="F5" s="157"/>
      <c r="G5" s="157"/>
    </row>
    <row r="6" spans="1:7" ht="15" customHeight="1" x14ac:dyDescent="0.25">
      <c r="A6" s="156"/>
      <c r="B6" s="157" t="s">
        <v>129</v>
      </c>
      <c r="C6" s="157"/>
      <c r="D6" s="157"/>
      <c r="E6" s="157"/>
      <c r="F6" s="157"/>
      <c r="G6" s="157"/>
    </row>
    <row r="7" spans="1:7" ht="15" customHeight="1" x14ac:dyDescent="0.25">
      <c r="A7" s="159"/>
      <c r="B7" s="160" t="s">
        <v>83</v>
      </c>
      <c r="C7" s="160"/>
      <c r="D7" s="160"/>
      <c r="E7" s="160"/>
      <c r="F7" s="160"/>
      <c r="G7" s="160"/>
    </row>
    <row r="8" spans="1:7" x14ac:dyDescent="0.25">
      <c r="A8" s="161"/>
    </row>
    <row r="9" spans="1:7" x14ac:dyDescent="0.25">
      <c r="A9" s="161"/>
    </row>
    <row r="10" spans="1:7" x14ac:dyDescent="0.25">
      <c r="A10" s="161"/>
    </row>
    <row r="11" spans="1:7" x14ac:dyDescent="0.25">
      <c r="A11" s="161"/>
    </row>
    <row r="12" spans="1:7" ht="15.6" customHeight="1" x14ac:dyDescent="0.25">
      <c r="A12" s="114" t="s">
        <v>64</v>
      </c>
      <c r="B12" s="111" t="s">
        <v>130</v>
      </c>
      <c r="C12" s="112"/>
      <c r="D12" s="112"/>
      <c r="E12" s="112"/>
      <c r="F12" s="113"/>
      <c r="G12" s="114" t="s">
        <v>131</v>
      </c>
    </row>
    <row r="13" spans="1:7" ht="15.6" customHeight="1" x14ac:dyDescent="0.25">
      <c r="A13" s="162"/>
      <c r="B13" s="116" t="s">
        <v>132</v>
      </c>
      <c r="C13" s="116" t="s">
        <v>133</v>
      </c>
      <c r="D13" s="116" t="s">
        <v>95</v>
      </c>
      <c r="E13" s="116" t="s">
        <v>96</v>
      </c>
      <c r="F13" s="116" t="s">
        <v>134</v>
      </c>
      <c r="G13" s="117"/>
    </row>
    <row r="14" spans="1:7" ht="15.6" customHeight="1" x14ac:dyDescent="0.25">
      <c r="A14" s="117"/>
      <c r="B14" s="116">
        <v>1</v>
      </c>
      <c r="C14" s="116">
        <v>2</v>
      </c>
      <c r="D14" s="116" t="s">
        <v>135</v>
      </c>
      <c r="E14" s="116">
        <v>4</v>
      </c>
      <c r="F14" s="116">
        <v>5</v>
      </c>
      <c r="G14" s="116" t="s">
        <v>136</v>
      </c>
    </row>
    <row r="15" spans="1:7" ht="24.2" customHeight="1" x14ac:dyDescent="0.25">
      <c r="A15" s="163" t="s">
        <v>77</v>
      </c>
      <c r="B15" s="164">
        <v>300110210</v>
      </c>
      <c r="C15" s="164">
        <v>-2051660</v>
      </c>
      <c r="D15" s="164">
        <v>298058550</v>
      </c>
      <c r="E15" s="164">
        <v>298058550</v>
      </c>
      <c r="F15" s="164">
        <v>298058550</v>
      </c>
      <c r="G15" s="165">
        <v>0</v>
      </c>
    </row>
    <row r="16" spans="1:7" ht="24.2" customHeight="1" x14ac:dyDescent="0.25">
      <c r="A16" s="166" t="s">
        <v>137</v>
      </c>
      <c r="B16" s="167">
        <v>152703852</v>
      </c>
      <c r="C16" s="167">
        <v>205462</v>
      </c>
      <c r="D16" s="167">
        <v>152909314</v>
      </c>
      <c r="E16" s="167">
        <v>152909314</v>
      </c>
      <c r="F16" s="167">
        <v>152909314</v>
      </c>
      <c r="G16" s="168">
        <v>0</v>
      </c>
    </row>
    <row r="17" spans="1:7" ht="24.2" customHeight="1" x14ac:dyDescent="0.25">
      <c r="A17" s="166" t="s">
        <v>138</v>
      </c>
      <c r="B17" s="167">
        <v>4881530</v>
      </c>
      <c r="C17" s="167">
        <v>-585739</v>
      </c>
      <c r="D17" s="167">
        <v>4295791</v>
      </c>
      <c r="E17" s="167">
        <v>4295791</v>
      </c>
      <c r="F17" s="167">
        <v>4295791</v>
      </c>
      <c r="G17" s="168">
        <v>0</v>
      </c>
    </row>
    <row r="18" spans="1:7" ht="24.2" customHeight="1" x14ac:dyDescent="0.25">
      <c r="A18" s="166" t="s">
        <v>139</v>
      </c>
      <c r="B18" s="167">
        <v>53260816</v>
      </c>
      <c r="C18" s="167">
        <v>-3474618</v>
      </c>
      <c r="D18" s="167">
        <v>49786198</v>
      </c>
      <c r="E18" s="167">
        <v>49786198</v>
      </c>
      <c r="F18" s="167">
        <v>49786198</v>
      </c>
      <c r="G18" s="168">
        <v>0</v>
      </c>
    </row>
    <row r="19" spans="1:7" ht="24.2" customHeight="1" x14ac:dyDescent="0.25">
      <c r="A19" s="166" t="s">
        <v>140</v>
      </c>
      <c r="B19" s="167">
        <v>32950785</v>
      </c>
      <c r="C19" s="167">
        <v>2665807</v>
      </c>
      <c r="D19" s="167">
        <v>35616592</v>
      </c>
      <c r="E19" s="167">
        <v>35616592</v>
      </c>
      <c r="F19" s="167">
        <v>35616592</v>
      </c>
      <c r="G19" s="168">
        <v>0</v>
      </c>
    </row>
    <row r="20" spans="1:7" ht="24.2" customHeight="1" x14ac:dyDescent="0.25">
      <c r="A20" s="166" t="s">
        <v>141</v>
      </c>
      <c r="B20" s="167">
        <v>49428109</v>
      </c>
      <c r="C20" s="167">
        <v>-248341</v>
      </c>
      <c r="D20" s="167">
        <v>49179768</v>
      </c>
      <c r="E20" s="167">
        <v>49179768</v>
      </c>
      <c r="F20" s="167">
        <v>49179768</v>
      </c>
      <c r="G20" s="168">
        <v>0</v>
      </c>
    </row>
    <row r="21" spans="1:7" ht="24.2" customHeight="1" x14ac:dyDescent="0.25">
      <c r="A21" s="166" t="s">
        <v>142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8">
        <v>0</v>
      </c>
    </row>
    <row r="22" spans="1:7" ht="24.2" customHeight="1" x14ac:dyDescent="0.25">
      <c r="A22" s="166" t="s">
        <v>143</v>
      </c>
      <c r="B22" s="167">
        <v>6885118</v>
      </c>
      <c r="C22" s="167">
        <v>-614232</v>
      </c>
      <c r="D22" s="167">
        <v>6270886</v>
      </c>
      <c r="E22" s="167">
        <v>6270886</v>
      </c>
      <c r="F22" s="167">
        <v>6270886</v>
      </c>
      <c r="G22" s="168">
        <v>0</v>
      </c>
    </row>
    <row r="23" spans="1:7" ht="24.2" customHeight="1" x14ac:dyDescent="0.25">
      <c r="A23" s="163" t="s">
        <v>76</v>
      </c>
      <c r="B23" s="164">
        <v>3958539</v>
      </c>
      <c r="C23" s="164">
        <v>5190135</v>
      </c>
      <c r="D23" s="164">
        <v>9148674</v>
      </c>
      <c r="E23" s="164">
        <v>9143407</v>
      </c>
      <c r="F23" s="164">
        <v>9143407</v>
      </c>
      <c r="G23" s="170">
        <v>5267</v>
      </c>
    </row>
    <row r="24" spans="1:7" ht="24.2" customHeight="1" x14ac:dyDescent="0.25">
      <c r="A24" s="166" t="s">
        <v>144</v>
      </c>
      <c r="B24" s="167">
        <v>1442153</v>
      </c>
      <c r="C24" s="167">
        <v>1033267</v>
      </c>
      <c r="D24" s="167">
        <v>2475420</v>
      </c>
      <c r="E24" s="167">
        <v>2474107</v>
      </c>
      <c r="F24" s="167">
        <v>2474107</v>
      </c>
      <c r="G24" s="171">
        <v>1313</v>
      </c>
    </row>
    <row r="25" spans="1:7" ht="24.2" customHeight="1" x14ac:dyDescent="0.25">
      <c r="A25" s="166" t="s">
        <v>145</v>
      </c>
      <c r="B25" s="167">
        <v>194699</v>
      </c>
      <c r="C25" s="167">
        <v>404150</v>
      </c>
      <c r="D25" s="167">
        <v>598849</v>
      </c>
      <c r="E25" s="167">
        <v>598849</v>
      </c>
      <c r="F25" s="167">
        <v>598849</v>
      </c>
      <c r="G25" s="168">
        <v>0</v>
      </c>
    </row>
    <row r="26" spans="1:7" ht="24.2" customHeight="1" x14ac:dyDescent="0.25">
      <c r="A26" s="166" t="s">
        <v>146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8">
        <v>0</v>
      </c>
    </row>
    <row r="27" spans="1:7" ht="24.2" customHeight="1" x14ac:dyDescent="0.25">
      <c r="A27" s="166" t="s">
        <v>147</v>
      </c>
      <c r="B27" s="167">
        <v>282643</v>
      </c>
      <c r="C27" s="167">
        <v>2419653</v>
      </c>
      <c r="D27" s="167">
        <v>2702296</v>
      </c>
      <c r="E27" s="167">
        <v>2702296</v>
      </c>
      <c r="F27" s="167">
        <v>2702296</v>
      </c>
      <c r="G27" s="168">
        <v>0</v>
      </c>
    </row>
    <row r="28" spans="1:7" ht="24.2" customHeight="1" x14ac:dyDescent="0.25">
      <c r="A28" s="166" t="s">
        <v>148</v>
      </c>
      <c r="B28" s="167">
        <v>308125</v>
      </c>
      <c r="C28" s="167">
        <v>89924</v>
      </c>
      <c r="D28" s="167">
        <v>398049</v>
      </c>
      <c r="E28" s="167">
        <v>398049</v>
      </c>
      <c r="F28" s="167">
        <v>398049</v>
      </c>
      <c r="G28" s="168">
        <v>0</v>
      </c>
    </row>
    <row r="29" spans="1:7" ht="24.2" customHeight="1" x14ac:dyDescent="0.25">
      <c r="A29" s="166" t="s">
        <v>149</v>
      </c>
      <c r="B29" s="167">
        <v>455000</v>
      </c>
      <c r="C29" s="167">
        <v>-29247</v>
      </c>
      <c r="D29" s="167">
        <v>425753</v>
      </c>
      <c r="E29" s="167">
        <v>425753</v>
      </c>
      <c r="F29" s="167">
        <v>425753</v>
      </c>
      <c r="G29" s="168">
        <v>0</v>
      </c>
    </row>
    <row r="30" spans="1:7" ht="24.2" customHeight="1" x14ac:dyDescent="0.25">
      <c r="A30" s="166" t="s">
        <v>150</v>
      </c>
      <c r="B30" s="167">
        <v>1063789</v>
      </c>
      <c r="C30" s="167">
        <v>416816</v>
      </c>
      <c r="D30" s="167">
        <v>1480605</v>
      </c>
      <c r="E30" s="167">
        <v>1480605</v>
      </c>
      <c r="F30" s="167">
        <v>1480605</v>
      </c>
      <c r="G30" s="168">
        <v>0</v>
      </c>
    </row>
    <row r="31" spans="1:7" ht="24.2" customHeight="1" x14ac:dyDescent="0.25">
      <c r="A31" s="166" t="s">
        <v>151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8">
        <v>0</v>
      </c>
    </row>
    <row r="32" spans="1:7" ht="24.2" customHeight="1" x14ac:dyDescent="0.25">
      <c r="A32" s="166" t="s">
        <v>152</v>
      </c>
      <c r="B32" s="167">
        <v>212130</v>
      </c>
      <c r="C32" s="167">
        <v>855572</v>
      </c>
      <c r="D32" s="167">
        <v>1067702</v>
      </c>
      <c r="E32" s="167">
        <v>1063748</v>
      </c>
      <c r="F32" s="167">
        <v>1063748</v>
      </c>
      <c r="G32" s="171">
        <v>3954</v>
      </c>
    </row>
    <row r="33" spans="1:7" ht="24.2" customHeight="1" x14ac:dyDescent="0.25">
      <c r="A33" s="163" t="s">
        <v>75</v>
      </c>
      <c r="B33" s="164">
        <v>61818169</v>
      </c>
      <c r="C33" s="164">
        <v>17702378</v>
      </c>
      <c r="D33" s="164">
        <v>79520547</v>
      </c>
      <c r="E33" s="164">
        <v>78417477</v>
      </c>
      <c r="F33" s="164">
        <v>78417477</v>
      </c>
      <c r="G33" s="170">
        <v>1103069</v>
      </c>
    </row>
    <row r="34" spans="1:7" ht="24.2" customHeight="1" x14ac:dyDescent="0.25">
      <c r="A34" s="166" t="s">
        <v>153</v>
      </c>
      <c r="B34" s="167">
        <v>7036483</v>
      </c>
      <c r="C34" s="167">
        <v>212765</v>
      </c>
      <c r="D34" s="167">
        <v>7249248</v>
      </c>
      <c r="E34" s="167">
        <v>7249248</v>
      </c>
      <c r="F34" s="167">
        <v>7249248</v>
      </c>
      <c r="G34" s="168">
        <v>0</v>
      </c>
    </row>
    <row r="35" spans="1:7" ht="24.2" customHeight="1" x14ac:dyDescent="0.25">
      <c r="A35" s="166" t="s">
        <v>154</v>
      </c>
      <c r="B35" s="167">
        <v>4580000</v>
      </c>
      <c r="C35" s="167">
        <v>-1307725</v>
      </c>
      <c r="D35" s="167">
        <v>3272275</v>
      </c>
      <c r="E35" s="167">
        <v>3272275</v>
      </c>
      <c r="F35" s="167">
        <v>3272275</v>
      </c>
      <c r="G35" s="168">
        <v>0</v>
      </c>
    </row>
    <row r="36" spans="1:7" ht="24.2" customHeight="1" x14ac:dyDescent="0.25">
      <c r="A36" s="166" t="s">
        <v>155</v>
      </c>
      <c r="B36" s="167">
        <v>24656152</v>
      </c>
      <c r="C36" s="167">
        <v>12338715</v>
      </c>
      <c r="D36" s="167">
        <v>36994867</v>
      </c>
      <c r="E36" s="167">
        <v>35891797</v>
      </c>
      <c r="F36" s="167">
        <v>35891797</v>
      </c>
      <c r="G36" s="171">
        <v>1103069</v>
      </c>
    </row>
    <row r="37" spans="1:7" ht="24.2" customHeight="1" x14ac:dyDescent="0.25">
      <c r="A37" s="166" t="s">
        <v>156</v>
      </c>
      <c r="B37" s="167">
        <v>1644687</v>
      </c>
      <c r="C37" s="167">
        <v>-217933</v>
      </c>
      <c r="D37" s="167">
        <v>1426754</v>
      </c>
      <c r="E37" s="167">
        <v>1426754</v>
      </c>
      <c r="F37" s="167">
        <v>1426754</v>
      </c>
      <c r="G37" s="168">
        <v>0</v>
      </c>
    </row>
    <row r="38" spans="1:7" ht="24.2" customHeight="1" x14ac:dyDescent="0.25">
      <c r="A38" s="166" t="s">
        <v>157</v>
      </c>
      <c r="B38" s="167">
        <v>12587150</v>
      </c>
      <c r="C38" s="167">
        <v>2876035</v>
      </c>
      <c r="D38" s="167">
        <v>15463185</v>
      </c>
      <c r="E38" s="167">
        <v>15463185</v>
      </c>
      <c r="F38" s="167">
        <v>15463185</v>
      </c>
      <c r="G38" s="168">
        <v>0</v>
      </c>
    </row>
    <row r="39" spans="1:7" ht="24.2" customHeight="1" x14ac:dyDescent="0.25">
      <c r="A39" s="166" t="s">
        <v>158</v>
      </c>
      <c r="B39" s="167">
        <v>210000</v>
      </c>
      <c r="C39" s="167">
        <v>-154840</v>
      </c>
      <c r="D39" s="167">
        <v>55160</v>
      </c>
      <c r="E39" s="167">
        <v>55160</v>
      </c>
      <c r="F39" s="167">
        <v>55160</v>
      </c>
      <c r="G39" s="168">
        <v>0</v>
      </c>
    </row>
    <row r="40" spans="1:7" ht="24.2" customHeight="1" x14ac:dyDescent="0.25">
      <c r="A40" s="166" t="s">
        <v>159</v>
      </c>
      <c r="B40" s="167">
        <v>1747877</v>
      </c>
      <c r="C40" s="167">
        <v>-527038</v>
      </c>
      <c r="D40" s="167">
        <v>1220839</v>
      </c>
      <c r="E40" s="167">
        <v>1220839</v>
      </c>
      <c r="F40" s="167">
        <v>1220839</v>
      </c>
      <c r="G40" s="168">
        <v>0</v>
      </c>
    </row>
    <row r="41" spans="1:7" ht="24.2" customHeight="1" x14ac:dyDescent="0.25">
      <c r="A41" s="166" t="s">
        <v>160</v>
      </c>
      <c r="B41" s="167">
        <v>2836903</v>
      </c>
      <c r="C41" s="167">
        <v>1754777</v>
      </c>
      <c r="D41" s="167">
        <v>4591680</v>
      </c>
      <c r="E41" s="167">
        <v>4591680</v>
      </c>
      <c r="F41" s="167">
        <v>4591680</v>
      </c>
      <c r="G41" s="168">
        <v>0</v>
      </c>
    </row>
    <row r="42" spans="1:7" ht="24.2" customHeight="1" x14ac:dyDescent="0.25">
      <c r="A42" s="166" t="s">
        <v>161</v>
      </c>
      <c r="B42" s="167">
        <v>6518917</v>
      </c>
      <c r="C42" s="167">
        <v>2727622</v>
      </c>
      <c r="D42" s="167">
        <v>9246539</v>
      </c>
      <c r="E42" s="167">
        <v>9246539</v>
      </c>
      <c r="F42" s="167">
        <v>9246539</v>
      </c>
      <c r="G42" s="168">
        <v>0</v>
      </c>
    </row>
    <row r="43" spans="1:7" ht="24.2" customHeight="1" x14ac:dyDescent="0.25">
      <c r="A43" s="163" t="s">
        <v>162</v>
      </c>
      <c r="B43" s="164">
        <v>48991151</v>
      </c>
      <c r="C43" s="164">
        <v>17305280</v>
      </c>
      <c r="D43" s="164">
        <v>66296431</v>
      </c>
      <c r="E43" s="164">
        <v>66100413</v>
      </c>
      <c r="F43" s="164">
        <v>66100413</v>
      </c>
      <c r="G43" s="170">
        <v>196017</v>
      </c>
    </row>
    <row r="44" spans="1:7" ht="24.2" customHeight="1" x14ac:dyDescent="0.25">
      <c r="A44" s="166" t="s">
        <v>163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8">
        <v>0</v>
      </c>
    </row>
    <row r="45" spans="1:7" ht="24.2" customHeight="1" x14ac:dyDescent="0.25">
      <c r="A45" s="166" t="s">
        <v>164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8">
        <v>0</v>
      </c>
    </row>
    <row r="46" spans="1:7" ht="24.2" customHeight="1" x14ac:dyDescent="0.25">
      <c r="A46" s="166" t="s">
        <v>165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8">
        <v>0</v>
      </c>
    </row>
    <row r="47" spans="1:7" ht="24.2" customHeight="1" x14ac:dyDescent="0.25">
      <c r="A47" s="166" t="s">
        <v>166</v>
      </c>
      <c r="B47" s="167">
        <v>11995000</v>
      </c>
      <c r="C47" s="167">
        <v>4522185</v>
      </c>
      <c r="D47" s="167">
        <v>16517185</v>
      </c>
      <c r="E47" s="167">
        <v>16321168</v>
      </c>
      <c r="F47" s="167">
        <v>16321168</v>
      </c>
      <c r="G47" s="171">
        <v>196017</v>
      </c>
    </row>
    <row r="48" spans="1:7" ht="24.2" customHeight="1" x14ac:dyDescent="0.25">
      <c r="A48" s="166" t="s">
        <v>167</v>
      </c>
      <c r="B48" s="167">
        <v>36996151</v>
      </c>
      <c r="C48" s="167">
        <v>12783094</v>
      </c>
      <c r="D48" s="167">
        <v>49779245</v>
      </c>
      <c r="E48" s="167">
        <v>49779245</v>
      </c>
      <c r="F48" s="167">
        <v>49779245</v>
      </c>
      <c r="G48" s="168">
        <v>0</v>
      </c>
    </row>
    <row r="49" spans="1:7" ht="24.2" customHeight="1" x14ac:dyDescent="0.25">
      <c r="A49" s="166" t="s">
        <v>168</v>
      </c>
      <c r="B49" s="169">
        <v>0</v>
      </c>
      <c r="C49" s="169">
        <v>0</v>
      </c>
      <c r="D49" s="169">
        <v>0</v>
      </c>
      <c r="E49" s="169">
        <v>0</v>
      </c>
      <c r="F49" s="169">
        <v>0</v>
      </c>
      <c r="G49" s="168">
        <v>0</v>
      </c>
    </row>
    <row r="50" spans="1:7" ht="24.2" customHeight="1" x14ac:dyDescent="0.25">
      <c r="A50" s="166" t="s">
        <v>169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8">
        <v>0</v>
      </c>
    </row>
    <row r="51" spans="1:7" ht="24.2" customHeight="1" x14ac:dyDescent="0.25">
      <c r="A51" s="166" t="s">
        <v>170</v>
      </c>
      <c r="B51" s="169">
        <v>0</v>
      </c>
      <c r="C51" s="169">
        <v>0</v>
      </c>
      <c r="D51" s="169">
        <v>0</v>
      </c>
      <c r="E51" s="169">
        <v>0</v>
      </c>
      <c r="F51" s="169">
        <v>0</v>
      </c>
      <c r="G51" s="168">
        <v>0</v>
      </c>
    </row>
    <row r="52" spans="1:7" ht="24.2" customHeight="1" x14ac:dyDescent="0.25">
      <c r="A52" s="166" t="s">
        <v>171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8">
        <v>0</v>
      </c>
    </row>
    <row r="53" spans="1:7" ht="24.2" customHeight="1" x14ac:dyDescent="0.25">
      <c r="A53" s="163" t="s">
        <v>172</v>
      </c>
      <c r="B53" s="164">
        <v>5416557</v>
      </c>
      <c r="C53" s="164">
        <v>2857711</v>
      </c>
      <c r="D53" s="164">
        <v>8274268</v>
      </c>
      <c r="E53" s="164">
        <v>8160090</v>
      </c>
      <c r="F53" s="164">
        <v>8160090</v>
      </c>
      <c r="G53" s="170">
        <v>114178</v>
      </c>
    </row>
    <row r="54" spans="1:7" ht="24.2" customHeight="1" x14ac:dyDescent="0.25">
      <c r="A54" s="166" t="s">
        <v>173</v>
      </c>
      <c r="B54" s="167">
        <v>3588425</v>
      </c>
      <c r="C54" s="167">
        <v>2383346</v>
      </c>
      <c r="D54" s="167">
        <v>5971771</v>
      </c>
      <c r="E54" s="167">
        <v>5857593</v>
      </c>
      <c r="F54" s="167">
        <v>5857593</v>
      </c>
      <c r="G54" s="171">
        <v>114178</v>
      </c>
    </row>
    <row r="55" spans="1:7" ht="24.2" customHeight="1" x14ac:dyDescent="0.25">
      <c r="A55" s="166" t="s">
        <v>174</v>
      </c>
      <c r="B55" s="167">
        <v>1680000</v>
      </c>
      <c r="C55" s="167">
        <v>492739</v>
      </c>
      <c r="D55" s="167">
        <v>2172739</v>
      </c>
      <c r="E55" s="167">
        <v>2172739</v>
      </c>
      <c r="F55" s="167">
        <v>2172739</v>
      </c>
      <c r="G55" s="168">
        <v>0</v>
      </c>
    </row>
    <row r="56" spans="1:7" ht="24.2" customHeight="1" x14ac:dyDescent="0.25">
      <c r="A56" s="166" t="s">
        <v>175</v>
      </c>
      <c r="B56" s="169">
        <v>0</v>
      </c>
      <c r="C56" s="167">
        <v>60000</v>
      </c>
      <c r="D56" s="167">
        <v>60000</v>
      </c>
      <c r="E56" s="167">
        <v>60000</v>
      </c>
      <c r="F56" s="167">
        <v>60000</v>
      </c>
      <c r="G56" s="168">
        <v>0</v>
      </c>
    </row>
    <row r="57" spans="1:7" ht="24.2" customHeight="1" x14ac:dyDescent="0.25">
      <c r="A57" s="166" t="s">
        <v>176</v>
      </c>
      <c r="B57" s="169">
        <v>0</v>
      </c>
      <c r="C57" s="169">
        <v>0</v>
      </c>
      <c r="D57" s="169">
        <v>0</v>
      </c>
      <c r="E57" s="169">
        <v>0</v>
      </c>
      <c r="F57" s="169">
        <v>0</v>
      </c>
      <c r="G57" s="168">
        <v>0</v>
      </c>
    </row>
    <row r="58" spans="1:7" ht="24.2" customHeight="1" x14ac:dyDescent="0.25">
      <c r="A58" s="166" t="s">
        <v>177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8">
        <v>0</v>
      </c>
    </row>
    <row r="59" spans="1:7" ht="24.2" customHeight="1" x14ac:dyDescent="0.25">
      <c r="A59" s="166" t="s">
        <v>178</v>
      </c>
      <c r="B59" s="169">
        <v>0</v>
      </c>
      <c r="C59" s="167">
        <v>69758</v>
      </c>
      <c r="D59" s="167">
        <v>69758</v>
      </c>
      <c r="E59" s="167">
        <v>69758</v>
      </c>
      <c r="F59" s="167">
        <v>69758</v>
      </c>
      <c r="G59" s="168">
        <v>0</v>
      </c>
    </row>
    <row r="60" spans="1:7" ht="24.2" customHeight="1" x14ac:dyDescent="0.25">
      <c r="A60" s="166" t="s">
        <v>179</v>
      </c>
      <c r="B60" s="169">
        <v>0</v>
      </c>
      <c r="C60" s="169">
        <v>0</v>
      </c>
      <c r="D60" s="169">
        <v>0</v>
      </c>
      <c r="E60" s="169">
        <v>0</v>
      </c>
      <c r="F60" s="169">
        <v>0</v>
      </c>
      <c r="G60" s="168">
        <v>0</v>
      </c>
    </row>
    <row r="61" spans="1:7" ht="24.2" customHeight="1" x14ac:dyDescent="0.25">
      <c r="A61" s="166" t="s">
        <v>180</v>
      </c>
      <c r="B61" s="169">
        <v>0</v>
      </c>
      <c r="C61" s="169">
        <v>0</v>
      </c>
      <c r="D61" s="169">
        <v>0</v>
      </c>
      <c r="E61" s="169">
        <v>0</v>
      </c>
      <c r="F61" s="169">
        <v>0</v>
      </c>
      <c r="G61" s="168">
        <v>0</v>
      </c>
    </row>
    <row r="62" spans="1:7" ht="24.2" customHeight="1" x14ac:dyDescent="0.25">
      <c r="A62" s="166" t="s">
        <v>181</v>
      </c>
      <c r="B62" s="167">
        <v>148132</v>
      </c>
      <c r="C62" s="167">
        <v>-148132</v>
      </c>
      <c r="D62" s="169">
        <v>0</v>
      </c>
      <c r="E62" s="169">
        <v>0</v>
      </c>
      <c r="F62" s="169">
        <v>0</v>
      </c>
      <c r="G62" s="168">
        <v>0</v>
      </c>
    </row>
    <row r="63" spans="1:7" ht="24.2" customHeight="1" x14ac:dyDescent="0.25">
      <c r="A63" s="163" t="s">
        <v>182</v>
      </c>
      <c r="B63" s="172">
        <v>0</v>
      </c>
      <c r="C63" s="172">
        <v>0</v>
      </c>
      <c r="D63" s="172">
        <v>0</v>
      </c>
      <c r="E63" s="172">
        <v>0</v>
      </c>
      <c r="F63" s="172">
        <v>0</v>
      </c>
      <c r="G63" s="165">
        <v>0</v>
      </c>
    </row>
    <row r="64" spans="1:7" ht="24.2" customHeight="1" x14ac:dyDescent="0.25">
      <c r="A64" s="166" t="s">
        <v>183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8">
        <v>0</v>
      </c>
    </row>
    <row r="65" spans="1:7" ht="24.2" customHeight="1" x14ac:dyDescent="0.25">
      <c r="A65" s="166" t="s">
        <v>184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8">
        <v>0</v>
      </c>
    </row>
    <row r="66" spans="1:7" ht="24.2" customHeight="1" x14ac:dyDescent="0.25">
      <c r="A66" s="166" t="s">
        <v>185</v>
      </c>
      <c r="B66" s="169">
        <v>0</v>
      </c>
      <c r="C66" s="169">
        <v>0</v>
      </c>
      <c r="D66" s="169">
        <v>0</v>
      </c>
      <c r="E66" s="169">
        <v>0</v>
      </c>
      <c r="F66" s="169">
        <v>0</v>
      </c>
      <c r="G66" s="168">
        <v>0</v>
      </c>
    </row>
    <row r="67" spans="1:7" ht="24.2" customHeight="1" x14ac:dyDescent="0.25">
      <c r="A67" s="163" t="s">
        <v>186</v>
      </c>
      <c r="B67" s="172">
        <v>0</v>
      </c>
      <c r="C67" s="172">
        <v>0</v>
      </c>
      <c r="D67" s="172">
        <v>0</v>
      </c>
      <c r="E67" s="172">
        <v>0</v>
      </c>
      <c r="F67" s="172">
        <v>0</v>
      </c>
      <c r="G67" s="165">
        <v>0</v>
      </c>
    </row>
    <row r="68" spans="1:7" ht="24.2" customHeight="1" x14ac:dyDescent="0.25">
      <c r="A68" s="166" t="s">
        <v>187</v>
      </c>
      <c r="B68" s="169">
        <v>0</v>
      </c>
      <c r="C68" s="169">
        <v>0</v>
      </c>
      <c r="D68" s="169">
        <v>0</v>
      </c>
      <c r="E68" s="169">
        <v>0</v>
      </c>
      <c r="F68" s="169">
        <v>0</v>
      </c>
      <c r="G68" s="168">
        <v>0</v>
      </c>
    </row>
    <row r="69" spans="1:7" ht="24.2" customHeight="1" x14ac:dyDescent="0.25">
      <c r="A69" s="166" t="s">
        <v>188</v>
      </c>
      <c r="B69" s="169">
        <v>0</v>
      </c>
      <c r="C69" s="169">
        <v>0</v>
      </c>
      <c r="D69" s="169">
        <v>0</v>
      </c>
      <c r="E69" s="169">
        <v>0</v>
      </c>
      <c r="F69" s="169">
        <v>0</v>
      </c>
      <c r="G69" s="168">
        <v>0</v>
      </c>
    </row>
    <row r="70" spans="1:7" ht="24.2" customHeight="1" x14ac:dyDescent="0.25">
      <c r="A70" s="166" t="s">
        <v>189</v>
      </c>
      <c r="B70" s="169">
        <v>0</v>
      </c>
      <c r="C70" s="169">
        <v>0</v>
      </c>
      <c r="D70" s="169">
        <v>0</v>
      </c>
      <c r="E70" s="169">
        <v>0</v>
      </c>
      <c r="F70" s="169">
        <v>0</v>
      </c>
      <c r="G70" s="168">
        <v>0</v>
      </c>
    </row>
    <row r="71" spans="1:7" ht="24.2" customHeight="1" x14ac:dyDescent="0.25">
      <c r="A71" s="166" t="s">
        <v>190</v>
      </c>
      <c r="B71" s="169">
        <v>0</v>
      </c>
      <c r="C71" s="169">
        <v>0</v>
      </c>
      <c r="D71" s="169">
        <v>0</v>
      </c>
      <c r="E71" s="169">
        <v>0</v>
      </c>
      <c r="F71" s="169">
        <v>0</v>
      </c>
      <c r="G71" s="168">
        <v>0</v>
      </c>
    </row>
    <row r="72" spans="1:7" ht="24.2" customHeight="1" x14ac:dyDescent="0.25">
      <c r="A72" s="166" t="s">
        <v>191</v>
      </c>
      <c r="B72" s="169">
        <v>0</v>
      </c>
      <c r="C72" s="169">
        <v>0</v>
      </c>
      <c r="D72" s="169">
        <v>0</v>
      </c>
      <c r="E72" s="169">
        <v>0</v>
      </c>
      <c r="F72" s="169">
        <v>0</v>
      </c>
      <c r="G72" s="168">
        <v>0</v>
      </c>
    </row>
    <row r="73" spans="1:7" ht="24.2" customHeight="1" x14ac:dyDescent="0.25">
      <c r="A73" s="166" t="s">
        <v>192</v>
      </c>
      <c r="B73" s="169">
        <v>0</v>
      </c>
      <c r="C73" s="169">
        <v>0</v>
      </c>
      <c r="D73" s="169">
        <v>0</v>
      </c>
      <c r="E73" s="169">
        <v>0</v>
      </c>
      <c r="F73" s="169">
        <v>0</v>
      </c>
      <c r="G73" s="168">
        <v>0</v>
      </c>
    </row>
    <row r="74" spans="1:7" ht="24.2" customHeight="1" x14ac:dyDescent="0.25">
      <c r="A74" s="166" t="s">
        <v>193</v>
      </c>
      <c r="B74" s="169">
        <v>0</v>
      </c>
      <c r="C74" s="169">
        <v>0</v>
      </c>
      <c r="D74" s="169">
        <v>0</v>
      </c>
      <c r="E74" s="169">
        <v>0</v>
      </c>
      <c r="F74" s="169">
        <v>0</v>
      </c>
      <c r="G74" s="168">
        <v>0</v>
      </c>
    </row>
    <row r="75" spans="1:7" ht="24.2" customHeight="1" x14ac:dyDescent="0.25">
      <c r="A75" s="163" t="s">
        <v>194</v>
      </c>
      <c r="B75" s="172">
        <v>0</v>
      </c>
      <c r="C75" s="172">
        <v>0</v>
      </c>
      <c r="D75" s="172">
        <v>0</v>
      </c>
      <c r="E75" s="172">
        <v>0</v>
      </c>
      <c r="F75" s="172">
        <v>0</v>
      </c>
      <c r="G75" s="165">
        <v>0</v>
      </c>
    </row>
    <row r="76" spans="1:7" ht="24.2" customHeight="1" x14ac:dyDescent="0.25">
      <c r="A76" s="166" t="s">
        <v>195</v>
      </c>
      <c r="B76" s="169">
        <v>0</v>
      </c>
      <c r="C76" s="169">
        <v>0</v>
      </c>
      <c r="D76" s="169">
        <v>0</v>
      </c>
      <c r="E76" s="169">
        <v>0</v>
      </c>
      <c r="F76" s="169">
        <v>0</v>
      </c>
      <c r="G76" s="168">
        <v>0</v>
      </c>
    </row>
    <row r="77" spans="1:7" ht="24.2" customHeight="1" x14ac:dyDescent="0.25">
      <c r="A77" s="166" t="s">
        <v>196</v>
      </c>
      <c r="B77" s="169">
        <v>0</v>
      </c>
      <c r="C77" s="169">
        <v>0</v>
      </c>
      <c r="D77" s="169">
        <v>0</v>
      </c>
      <c r="E77" s="169">
        <v>0</v>
      </c>
      <c r="F77" s="169">
        <v>0</v>
      </c>
      <c r="G77" s="168">
        <v>0</v>
      </c>
    </row>
    <row r="78" spans="1:7" ht="24.2" customHeight="1" x14ac:dyDescent="0.25">
      <c r="A78" s="166" t="s">
        <v>197</v>
      </c>
      <c r="B78" s="169">
        <v>0</v>
      </c>
      <c r="C78" s="169">
        <v>0</v>
      </c>
      <c r="D78" s="169">
        <v>0</v>
      </c>
      <c r="E78" s="169">
        <v>0</v>
      </c>
      <c r="F78" s="169">
        <v>0</v>
      </c>
      <c r="G78" s="168">
        <v>0</v>
      </c>
    </row>
    <row r="79" spans="1:7" ht="24.2" customHeight="1" x14ac:dyDescent="0.25">
      <c r="A79" s="163" t="s">
        <v>198</v>
      </c>
      <c r="B79" s="172">
        <v>0</v>
      </c>
      <c r="C79" s="172">
        <v>0</v>
      </c>
      <c r="D79" s="172">
        <v>0</v>
      </c>
      <c r="E79" s="172">
        <v>0</v>
      </c>
      <c r="F79" s="172">
        <v>0</v>
      </c>
      <c r="G79" s="165">
        <v>0</v>
      </c>
    </row>
    <row r="80" spans="1:7" ht="24.2" customHeight="1" x14ac:dyDescent="0.25">
      <c r="A80" s="166" t="s">
        <v>199</v>
      </c>
      <c r="B80" s="169">
        <v>0</v>
      </c>
      <c r="C80" s="169">
        <v>0</v>
      </c>
      <c r="D80" s="169">
        <v>0</v>
      </c>
      <c r="E80" s="169">
        <v>0</v>
      </c>
      <c r="F80" s="169">
        <v>0</v>
      </c>
      <c r="G80" s="168">
        <v>0</v>
      </c>
    </row>
    <row r="81" spans="1:7" ht="24.2" customHeight="1" x14ac:dyDescent="0.25">
      <c r="A81" s="166" t="s">
        <v>200</v>
      </c>
      <c r="B81" s="169">
        <v>0</v>
      </c>
      <c r="C81" s="169">
        <v>0</v>
      </c>
      <c r="D81" s="169">
        <v>0</v>
      </c>
      <c r="E81" s="169">
        <v>0</v>
      </c>
      <c r="F81" s="169">
        <v>0</v>
      </c>
      <c r="G81" s="168">
        <v>0</v>
      </c>
    </row>
    <row r="82" spans="1:7" ht="24.2" customHeight="1" x14ac:dyDescent="0.25">
      <c r="A82" s="166" t="s">
        <v>201</v>
      </c>
      <c r="B82" s="169">
        <v>0</v>
      </c>
      <c r="C82" s="169">
        <v>0</v>
      </c>
      <c r="D82" s="169">
        <v>0</v>
      </c>
      <c r="E82" s="169">
        <v>0</v>
      </c>
      <c r="F82" s="169">
        <v>0</v>
      </c>
      <c r="G82" s="168">
        <v>0</v>
      </c>
    </row>
    <row r="83" spans="1:7" ht="24.2" customHeight="1" x14ac:dyDescent="0.25">
      <c r="A83" s="166" t="s">
        <v>202</v>
      </c>
      <c r="B83" s="169">
        <v>0</v>
      </c>
      <c r="C83" s="169">
        <v>0</v>
      </c>
      <c r="D83" s="169">
        <v>0</v>
      </c>
      <c r="E83" s="169">
        <v>0</v>
      </c>
      <c r="F83" s="169">
        <v>0</v>
      </c>
      <c r="G83" s="168">
        <v>0</v>
      </c>
    </row>
    <row r="84" spans="1:7" ht="24.2" customHeight="1" x14ac:dyDescent="0.25">
      <c r="A84" s="166" t="s">
        <v>203</v>
      </c>
      <c r="B84" s="169">
        <v>0</v>
      </c>
      <c r="C84" s="169">
        <v>0</v>
      </c>
      <c r="D84" s="169">
        <v>0</v>
      </c>
      <c r="E84" s="169">
        <v>0</v>
      </c>
      <c r="F84" s="169">
        <v>0</v>
      </c>
      <c r="G84" s="168">
        <v>0</v>
      </c>
    </row>
    <row r="85" spans="1:7" ht="24.2" customHeight="1" x14ac:dyDescent="0.25">
      <c r="A85" s="166" t="s">
        <v>204</v>
      </c>
      <c r="B85" s="169">
        <v>0</v>
      </c>
      <c r="C85" s="169">
        <v>0</v>
      </c>
      <c r="D85" s="169">
        <v>0</v>
      </c>
      <c r="E85" s="169">
        <v>0</v>
      </c>
      <c r="F85" s="169">
        <v>0</v>
      </c>
      <c r="G85" s="168">
        <v>0</v>
      </c>
    </row>
    <row r="86" spans="1:7" ht="24.2" customHeight="1" x14ac:dyDescent="0.25">
      <c r="A86" s="166" t="s">
        <v>205</v>
      </c>
      <c r="B86" s="169">
        <v>0</v>
      </c>
      <c r="C86" s="169">
        <v>0</v>
      </c>
      <c r="D86" s="169">
        <v>0</v>
      </c>
      <c r="E86" s="169">
        <v>0</v>
      </c>
      <c r="F86" s="169">
        <v>0</v>
      </c>
      <c r="G86" s="168">
        <v>0</v>
      </c>
    </row>
    <row r="87" spans="1:7" ht="24.2" customHeight="1" x14ac:dyDescent="0.25">
      <c r="A87" s="116" t="s">
        <v>206</v>
      </c>
      <c r="B87" s="173">
        <v>420294626</v>
      </c>
      <c r="C87" s="173">
        <v>41003843</v>
      </c>
      <c r="D87" s="173">
        <v>461298469</v>
      </c>
      <c r="E87" s="173">
        <v>459879937</v>
      </c>
      <c r="F87" s="173">
        <v>459879937</v>
      </c>
      <c r="G87" s="173">
        <v>1418532</v>
      </c>
    </row>
    <row r="88" spans="1:7" ht="15.75" x14ac:dyDescent="0.25">
      <c r="A88" s="174"/>
    </row>
    <row r="89" spans="1:7" ht="15.75" x14ac:dyDescent="0.25">
      <c r="A89" s="174"/>
    </row>
    <row r="90" spans="1:7" ht="15.75" x14ac:dyDescent="0.25">
      <c r="A90" s="174"/>
    </row>
    <row r="91" spans="1:7" ht="21" customHeight="1" x14ac:dyDescent="0.25">
      <c r="A91" s="175" t="s">
        <v>4</v>
      </c>
      <c r="B91" s="175" t="s">
        <v>3</v>
      </c>
      <c r="C91" s="176" t="s">
        <v>126</v>
      </c>
      <c r="D91" s="176"/>
      <c r="E91" s="176"/>
      <c r="F91" s="176"/>
    </row>
    <row r="92" spans="1:7" ht="16.5" customHeight="1" x14ac:dyDescent="0.25">
      <c r="A92" s="177" t="s">
        <v>1</v>
      </c>
      <c r="B92" s="177" t="s">
        <v>0</v>
      </c>
      <c r="C92" s="178"/>
      <c r="D92" s="178"/>
      <c r="E92" s="178"/>
      <c r="F92" s="178"/>
    </row>
  </sheetData>
  <mergeCells count="12">
    <mergeCell ref="A12:A14"/>
    <mergeCell ref="B12:F12"/>
    <mergeCell ref="G12:G13"/>
    <mergeCell ref="C91:F92"/>
    <mergeCell ref="A1:A7"/>
    <mergeCell ref="B1:G1"/>
    <mergeCell ref="B2:G2"/>
    <mergeCell ref="B3:G3"/>
    <mergeCell ref="B4:G4"/>
    <mergeCell ref="B5:G5"/>
    <mergeCell ref="B6:G6"/>
    <mergeCell ref="B7:G7"/>
  </mergeCells>
  <pageMargins left="0.75" right="0.75" top="1" bottom="1" header="0.5" footer="0.5"/>
  <pageSetup paperSize="9" scale="58" orientation="portrait" r:id="rId1"/>
  <rowBreaks count="1" manualBreakCount="1">
    <brk id="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ESF.</vt:lpstr>
      <vt:lpstr>E.ACTIVIDADES DICIEMBRE 23</vt:lpstr>
      <vt:lpstr>EDO ANAL INGRESOS</vt:lpstr>
      <vt:lpstr>EDO. ANA. EGRESOS OBJ. DEL GTO.</vt:lpstr>
      <vt:lpstr>Hoja1</vt:lpstr>
      <vt:lpstr>'E.ACTIVIDADES DICIEMBRE 23'!Área_de_impresión</vt:lpstr>
      <vt:lpstr>'EDO ANAL INGRESOS'!Área_de_impresión</vt:lpstr>
      <vt:lpstr>ESF.!Área_de_impresión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Espinoza Guatemala</dc:creator>
  <cp:lastModifiedBy>José Manuel Espinoza Guatemala</cp:lastModifiedBy>
  <dcterms:created xsi:type="dcterms:W3CDTF">2024-01-11T21:45:11Z</dcterms:created>
  <dcterms:modified xsi:type="dcterms:W3CDTF">2024-01-11T21:57:45Z</dcterms:modified>
</cp:coreProperties>
</file>